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66925"/>
  <mc:AlternateContent xmlns:mc="http://schemas.openxmlformats.org/markup-compatibility/2006">
    <mc:Choice Requires="x15">
      <x15ac:absPath xmlns:x15ac="http://schemas.microsoft.com/office/spreadsheetml/2010/11/ac" url="E:\PLANEACION 2022\SEG_PLAN_DE_ACCIÓN_2022_PDM_2020-2023\SEG_PLAN_DE_ACCIÓN_2022_PDM_2020-2023_2T\SEG_PLANACCION_PUBLICADOS\"/>
    </mc:Choice>
  </mc:AlternateContent>
  <xr:revisionPtr revIDLastSave="0" documentId="13_ncr:1_{B9CADFA3-3AB9-4515-935A-82DBDDD5885B}" xr6:coauthVersionLast="47" xr6:coauthVersionMax="47" xr10:uidLastSave="{00000000-0000-0000-0000-000000000000}"/>
  <bookViews>
    <workbookView xWindow="-110" yWindow="-110" windowWidth="19420" windowHeight="10420" xr2:uid="{00000000-000D-0000-FFFF-FFFF00000000}"/>
  </bookViews>
  <sheets>
    <sheet name="SEG_PLANACCION_2022_2T" sheetId="1" r:id="rId1"/>
    <sheet name="CONSOLIDADO" sheetId="2" r:id="rId2"/>
  </sheets>
  <definedNames>
    <definedName name="_xlnm._FilterDatabase" localSheetId="1" hidden="1">CONSOLIDADO!$A$1:$L$18</definedName>
    <definedName name="_xlnm._FilterDatabase" localSheetId="0" hidden="1">SEG_PLANACCION_2022_2T!$A$10:$AB$10</definedName>
    <definedName name="_xlnm.Print_Area" localSheetId="0">SEG_PLANACCION_2022_2T!$A$1:$AB$37</definedName>
    <definedName name="_xlnm.Print_Titles" localSheetId="0">SEG_PLANACCION_2022_2T!$1:$10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1" i="2" l="1"/>
  <c r="J22" i="2"/>
  <c r="J23" i="2"/>
  <c r="J24" i="2"/>
  <c r="J20" i="2"/>
  <c r="H16" i="2"/>
  <c r="G16" i="2"/>
  <c r="I14" i="2"/>
  <c r="F14" i="2"/>
  <c r="I13" i="2"/>
  <c r="F13" i="2"/>
  <c r="I12" i="2"/>
  <c r="F12" i="2"/>
  <c r="I11" i="2"/>
  <c r="F11" i="2"/>
  <c r="F10" i="2"/>
  <c r="I9" i="2"/>
  <c r="F9" i="2"/>
  <c r="I8" i="2"/>
  <c r="F8" i="2"/>
  <c r="I7" i="2"/>
  <c r="F7" i="2"/>
  <c r="I6" i="2"/>
  <c r="F6" i="2"/>
  <c r="I5" i="2"/>
  <c r="F5" i="2"/>
  <c r="I4" i="2"/>
  <c r="F4" i="2"/>
  <c r="I3" i="2"/>
  <c r="F3" i="2"/>
  <c r="S14" i="1"/>
  <c r="I16" i="2" l="1"/>
  <c r="W26" i="1"/>
  <c r="X22" i="1"/>
  <c r="X24" i="1"/>
  <c r="X23" i="1"/>
  <c r="X21" i="1"/>
  <c r="X20" i="1"/>
  <c r="X18" i="1"/>
  <c r="X17" i="1"/>
  <c r="X16" i="1"/>
  <c r="X15" i="1"/>
  <c r="X14" i="1"/>
  <c r="X13" i="1"/>
  <c r="X12" i="1"/>
  <c r="S24" i="1"/>
  <c r="S23" i="1"/>
  <c r="S22" i="1"/>
  <c r="S21" i="1"/>
  <c r="S20" i="1"/>
  <c r="S19" i="1"/>
  <c r="S18" i="1"/>
  <c r="S17" i="1"/>
  <c r="S16" i="1"/>
  <c r="S15" i="1"/>
  <c r="S13" i="1"/>
  <c r="S12" i="1"/>
  <c r="V26" i="1" l="1"/>
  <c r="X26" i="1" s="1"/>
</calcChain>
</file>

<file path=xl/sharedStrings.xml><?xml version="1.0" encoding="utf-8"?>
<sst xmlns="http://schemas.openxmlformats.org/spreadsheetml/2006/main" count="253" uniqueCount="141">
  <si>
    <t xml:space="preserve">Proceso de Direccionamiento Estratégico </t>
  </si>
  <si>
    <t>Departamento Administrativo de Planeación</t>
  </si>
  <si>
    <t>Página : 1 de 1</t>
  </si>
  <si>
    <t xml:space="preserve">PLAN  DE DESARROLLO </t>
  </si>
  <si>
    <t>PROYECTOS</t>
  </si>
  <si>
    <t>ACCIONES/ACTIVIDADES  DE  GESTIÓN Y ADMINISTRATIVAS</t>
  </si>
  <si>
    <t>RESPONSABILIDAD</t>
  </si>
  <si>
    <t>LÍNEA ESTRATÉGICA</t>
  </si>
  <si>
    <t>SECTOR</t>
  </si>
  <si>
    <t>ODS ASOCIADOS</t>
  </si>
  <si>
    <t>INDICADOR DE BIENESTAR</t>
  </si>
  <si>
    <t>PROGRAMA PRESUPUESTAL</t>
  </si>
  <si>
    <t>PRODUCTO</t>
  </si>
  <si>
    <t>INDICADOR DE PRODUCTO</t>
  </si>
  <si>
    <t xml:space="preserve">INDICADOR </t>
  </si>
  <si>
    <t xml:space="preserve">LÍNEA BASE </t>
  </si>
  <si>
    <t>META CUATRENIO</t>
  </si>
  <si>
    <t>LINEA BASE</t>
  </si>
  <si>
    <t>META DE CUATRIENIO</t>
  </si>
  <si>
    <t>Código BPPIM</t>
  </si>
  <si>
    <t>Nombre del Proyecto</t>
  </si>
  <si>
    <t>Objetivo del Proyecto</t>
  </si>
  <si>
    <t xml:space="preserve">INDICADOR / ACCIONES / 
ACTIVIDADES </t>
  </si>
  <si>
    <t xml:space="preserve">Línea base de las acciones/
Actividades del Proyecto
</t>
  </si>
  <si>
    <t>Valor de la meta de las Acciones/Actividades del proyecto programada para la vigencia actual</t>
  </si>
  <si>
    <t>Rubro Presupuestal</t>
  </si>
  <si>
    <t>Fuente</t>
  </si>
  <si>
    <t>Responsable</t>
  </si>
  <si>
    <t>SOCIAL Y COMUNITARIO: "Un compromiso cuyabro"</t>
  </si>
  <si>
    <t>Tecnologías de la Información y las Comunicaciones</t>
  </si>
  <si>
    <t>1, 4, 8, 9,10, 11, 16, 17</t>
  </si>
  <si>
    <t>índice de grado de la preparación para participar y beneficiarse de las tecnologías de ia información y las comunicaciones</t>
  </si>
  <si>
    <t>S.D.</t>
  </si>
  <si>
    <t>Facilitar el acceso y uso de las Tecnologías de la Información y las Comunicaciones en la ciudad de Armenia.</t>
  </si>
  <si>
    <t>Servicio de educación informal en tecnologías de la información y las comunicaciones.</t>
  </si>
  <si>
    <t>Personas capacitadas en diferentes tecnologías de la información y las comunicaciones</t>
  </si>
  <si>
    <t>Armenia Es pa Todos con Gestión TIC</t>
  </si>
  <si>
    <t>Aumentar el porcentaje de apropiación de las herramientas tecnológicas en la Población del Municipio de Armenia y la implementación de politica de Gobierno Digital en la entidad</t>
  </si>
  <si>
    <t>Realizar actividades de educación informal y apropiación tecnologica en el Municipio de Armenia.</t>
  </si>
  <si>
    <t xml:space="preserve">Propios </t>
  </si>
  <si>
    <t>Secretaria TIC</t>
  </si>
  <si>
    <t>*Realizar acciones para el cumplimiento de los componentes de la politica gobierno digital ( TIC para el estado, TIC para la sociedad)  establecidos en el decreto 1008 del 2018; así como la actualización de los Planes Estratégicos Institucionales implementados de acuerdo con MIPG</t>
  </si>
  <si>
    <t>*Actividades de apoyo bus TIC,  para el desplazamiento y   jornadas de educación informal en Tecnologias de la Información y las Comunicaciones .</t>
  </si>
  <si>
    <t>* Desarrollar estrategias de comunicación para visibilizar las acciones realizadas por la secretaría TIC.</t>
  </si>
  <si>
    <t>INSTITUCIONAL Y GOBIERNO: "Servir y hacer las cosas bien"</t>
  </si>
  <si>
    <t xml:space="preserve">1, 4, 8, 9,10, 11, 16, 17 </t>
  </si>
  <si>
    <t>Indice de fomento en la apropiación de las TIC</t>
  </si>
  <si>
    <t>Fomento del desarrollo de aplicaciones, software y contenidos para impulsar la apropiación de las Tecnologías de la Información y las Comunicaciones (TIC)</t>
  </si>
  <si>
    <t>Servicio de asistencia técnica a empresas de la industria de Tecnologías de la Información para mejorar sus capacidades de comercialización e innovación, fomentando el desarrollo de la industria de tecnologías y comunicaciones PA´TODOS</t>
  </si>
  <si>
    <t>• Modelar, desarrollar, gestionar e implementar un ecosistema empresarial en torno a la industria y venta de servicios TIC en Armenia, promoviendo el empleo a través de la promoción de la industria TIC.
• Generar sinergias con entidades públicas y privadas para el desarrollo de las estrategias del ecosistema TIC</t>
  </si>
  <si>
    <t>Ecosistema TIC Pa Todos</t>
  </si>
  <si>
    <t>Apoyar el desarrollo del ecosistema TIC Municipal y el desarrollo de politica publica para el Sector TIC</t>
  </si>
  <si>
    <t>• Modelar, desarrollar, gestionar e implementar un ecosistema empresarial en torno a la industria y venta de servicios TIC en Armenia, promoviendo el empleo a través de la promoción de la industria TIC. Generando sinergias con entidades públicas y/o privadas,</t>
  </si>
  <si>
    <t>Propios</t>
  </si>
  <si>
    <t>Secretaría TIC</t>
  </si>
  <si>
    <t>Documentos de planeación para la formulación de la Política pública TIC</t>
  </si>
  <si>
    <t>Documento de Politica Publica Formulada</t>
  </si>
  <si>
    <t>*Realizar acciones para el avance de documento de Politica Publica TIC</t>
  </si>
  <si>
    <t>Servicio de recolección PONTE PILAS y gestión de residuos electrónicos</t>
  </si>
  <si>
    <t xml:space="preserve">
Campañas de recolección ponte pilas realizadas</t>
  </si>
  <si>
    <t>Fortalecimiento TIC Pa´ todos,  Armenia Ciudad Inteligente</t>
  </si>
  <si>
    <t>Fomentar campañas para la protección del Medio Ambiente</t>
  </si>
  <si>
    <t xml:space="preserve">* Campaña de recolección masiva, ubicando recolectores en diferentes puntos de la ciudad </t>
  </si>
  <si>
    <t xml:space="preserve">
* Campaña de concientización del uso responsable del RAEE</t>
  </si>
  <si>
    <t xml:space="preserve">Servicio de asistencia técnica para la sostenibilidad en Tecnologías de la Información y las Comunicaciones de la Administración Municipal
</t>
  </si>
  <si>
    <t>Asistencias técnicas realizadas</t>
  </si>
  <si>
    <t>Implementar estrategias para el fortalecimiento TIC Municipal</t>
  </si>
  <si>
    <t>Servicio de asistencia técnica para promocionar el despliegue de infraestructura de las Tecnologías de la Información y las Comunicaciones - Ciudades Inteligentes</t>
  </si>
  <si>
    <t>Ciudades Inteligentes - Asistencia y desarrollo en el despliegue de infraestructura de TIC en el Municipio de Armenia</t>
  </si>
  <si>
    <t>* Crear relaciones entre el Muncipio de Armenia con la academia, la sociedad civil y/o el sector privado con el fin de acompañar el proceso de asistencia y/o desarrollo en el despliegue de infraestructura de TIC de ciudades inteligentes en la capital Quindiana.</t>
  </si>
  <si>
    <t>Adquisición y/o actualización de hadware, aplicativos, software, redes, conectividad, plataformas Cloud, capacitación, etc.</t>
  </si>
  <si>
    <t>Ciencia, Tecnolgía e Innovación</t>
  </si>
  <si>
    <t>4, 5, 9, 10, 16, 17</t>
  </si>
  <si>
    <t>Inversión en actividades de ciencia, tecnología e innovación.</t>
  </si>
  <si>
    <t>Consolidación de una institucionalidad habilitante para la Ciencia Tecnología e Innovación (CTI)</t>
  </si>
  <si>
    <t>Documentos de política</t>
  </si>
  <si>
    <t>Documentos de lineamientos metodológicos elaborados</t>
  </si>
  <si>
    <t>Ciencia Tecnología e Innovación un futuro Pa' Todos</t>
  </si>
  <si>
    <t>Apoyar el desarrollo de TI a nivel Municipal</t>
  </si>
  <si>
    <t>*Realizar acciones para el avance de documento de Politica Publica CTI</t>
  </si>
  <si>
    <t>personas que desarrollan actividades en ciencia, tecnología e innovación</t>
  </si>
  <si>
    <t>Generación de una cultura que valora y gestiona el conocimiento y la innovación</t>
  </si>
  <si>
    <t>Servicios para fortalecer la participación ciudadana en Ciencia, Tecnología e Innovación</t>
  </si>
  <si>
    <t>Actores del sector privado participantes</t>
  </si>
  <si>
    <t>Armenia Ciencia, Tecnologia e Innovación</t>
  </si>
  <si>
    <t xml:space="preserve">Crear relaciones entre el Muncipio de Armenia con la academia, la sociedad civil y/o el sector privado con el fin de fortalecer la participación ciudadana en Ciencia, Tecnología e Innovación
</t>
  </si>
  <si>
    <t>Actores del sector gubernamental participantes</t>
  </si>
  <si>
    <t>TOTAL</t>
  </si>
  <si>
    <t>REPRESENTANTE LEGAL</t>
  </si>
  <si>
    <t>RESPONSABLE DE LA DEPENDENCIA  Y/O ENTIDAD</t>
  </si>
  <si>
    <t>JOSÉ MANUEL RÍOS MORALES</t>
  </si>
  <si>
    <t>ALCALDE</t>
  </si>
  <si>
    <t>SECRETARIO</t>
  </si>
  <si>
    <t>____________________________________________________________
Centro Administrativo Municipal CAM, piso 3 Tel – (6) 741 71 00 Ext. 804, 805</t>
  </si>
  <si>
    <t>GIOVANNY ZAMBRANO LONDOÑO</t>
  </si>
  <si>
    <t>Adquisición y/o actualización de soluciones tecnologicas para implementación de hadware, aplicativos, software, redes, conectividad, plataformas Cloud, capacitación y demás requeridas para el mejoramiento tecnologico del Municipio de Armenia(Prestación de servicios profesionales y de apoyo a la gestión, convenios, proyectos, contrapartidas, compra venta, contratos de servicios, adquisición y/o actualización de hadware, aplicativos, software, redes, conectividad, plataformas Cloud, capacitación, etc.)</t>
  </si>
  <si>
    <t>Sostenimiento y vigilancia de tecnologias y de la plataforma tecnologica de la Administración mediante asistencias tecnicas y/o profesionales realizadas y apoyo para el cumplimiento de los procesos tecnologicos y/o administrativos de la Secretaría TIC</t>
  </si>
  <si>
    <t>VIGENCIA AÑO:2022</t>
  </si>
  <si>
    <t xml:space="preserve">SEGUIMIENTO AL PLAN DE ACCIÓN                         </t>
  </si>
  <si>
    <t>Código: R-DP-PDE-060</t>
  </si>
  <si>
    <t xml:space="preserve">Unidad Ejecutora: </t>
  </si>
  <si>
    <t>EFICIENCIA LOGRO Y/O ALCANCE DE LA META</t>
  </si>
  <si>
    <t xml:space="preserve">EFICACIA PRESUPUESTAL </t>
  </si>
  <si>
    <t xml:space="preserve">COBERTURA </t>
  </si>
  <si>
    <t>OBSERVACION</t>
  </si>
  <si>
    <t>Valor de la meta del indicador de producto del proyecto a la fecha de corte</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</si>
  <si>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</si>
  <si>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</si>
  <si>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</si>
  <si>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</si>
  <si>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</si>
  <si>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</si>
  <si>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</si>
  <si>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t>Periodo de corte:  de 1 de Abril al 30 de Junio de 2022</t>
  </si>
  <si>
    <t>Semáforo Alcance de la Meta:
Verde Oscuro  (100%) 
 Amarillo (50%) 
Rojo (25%)</t>
  </si>
  <si>
    <t>114.01.2.3.2.02.02.009.00.00.2301030.152.91119.001
114.01.2.3.2.02.02.009.00.00.2301030.152.91119.210
114.01.2.3.2.02.02.009.00.00.2301030.152.91121.001
114.01.2.3.2.02.02.009.00.00.2301030.152.91121.210
114.01.2.3.2.02.02.009.00.00.2301030.152.91121.964</t>
  </si>
  <si>
    <t>114.01.2.3.2.02.02.009.00.00.390416.157.91119.001</t>
  </si>
  <si>
    <t>114.01.2.3.2.02.02.009.00.00.3901002.155.91119.001</t>
  </si>
  <si>
    <t xml:space="preserve">114.01.2.3.2.02.02.009.00.00.2301014.153.91119.001
114.01.2.3.2.02.02.009.00.00.2301014.153.91119.210
114.01.2.3.2.02.02.009.00.00.2301064.153.91119.001
114.01.2.3.2.02.02.009.00.00.2301064.153.91119.210
</t>
  </si>
  <si>
    <t>114.01.2.3.2.02.02.009.00.00.2301014.153.91119.001
114.01.2.3.2.02.02.009.00.00.2301014.153.91119.210
114.01.2.3.2.02.02.009.00.00.2301064.153.91119.001
114.01.2.3.2.02.02.009.00.00.2301064.153.91119.210</t>
  </si>
  <si>
    <t>114.01.2.3.2.02.02.009.00.00.2302022.154.91119.001
114.01.2.3.2.02.02.009.00.00.2302022.154.91119.210
114.01.2.3.2.02.02.009.00.00.2302088.154.91119.001</t>
  </si>
  <si>
    <t>Municipio de Armenia Quindío</t>
  </si>
  <si>
    <t>En el periodo reportado se realizo diagnostico y/o actualizacion de: 1 - Se actualizo Plan estrategico de TI (PETI) 2 - Se Actualizo diagnostico de Seguridad y Privacidad de la Información 3 - Plan de Tratamiento de Riesgos de Seguridad y Privacidad de la Información 4 - Se actualizo Politica de Tratamiento de Datos Personales 5 - Se actualizo Diagnostico de MIPG para el componente de Gobierno Digital 6 - Se actualizo información para presentar en el FURAG</t>
  </si>
  <si>
    <t>Se han venido realizando publicaciones y campañas por medio de la plataforma FACEBOOK, ademas se han compartido por los distintos grupos de WHATSAPP para aumentar su difusión, igualmente se han publicado en el boletin de prensa de alcaldia de Armenia y en la cuenta de instagran de la Secretaria TIC. Promocionando todos los programas tecnico-sociales y las diferntes campañas de la Secretaria TIC de Armenia</t>
  </si>
  <si>
    <t xml:space="preserve">Junto con la empresa Bees2Biz se esta  realizando un estudio con el fin de identificar el Lenguaje de Programación que predomina en el municipio de Armenia, con el fin de fortalecer las habilidades y aumentar las personas desarrolladoras  con el fin de promocionarlas en las empresas de TI. </t>
  </si>
  <si>
    <t xml:space="preserve">Se dividio el proceso de la formulación del Documento de la politica publica por fases, adicional a esto se realizo una estimacion del personal requerido por fase e insumos, ademas de un cronograma compuesto por 200 actividades con el fin de definir el mapa de Ruta de la construccion del documento de la politica publica. * Actualmente se cuenta con el plan de acción para la formulación de la política pública; adicional a esto se esta participando en la convocatoria realizado por MinTIC del (Laboratorio de Datos", con un conjunto de datos relacionados con: empresas de TI, personas graduadas, nivel de escolaridad, entre otros con el fin que entreguen un diagnostico y un modelo predictivo con ayuda de inteligencia artificial que sirva de base para la formulación de esta política publica de TI.  Tambien se esta adelantando conversaciones con Grupo Bolivar y colombia Lider con el fin que los expertos de estas entidades puedan guiarnos en este ejercicio.  
Actualmente se tiene el plan de accion para la formulacion de la politica publica; adicional a esto se esta participando en la convocatoria realizado por MinTIC del Laboratorio de Datos con un conjunto de datos relacionados con empresas, personas graudadas, nivel de escolaridad, entre otros con el fin que entreguen un diagnostico y un modelo predictivo con ayuda de inteligencia artificial que sirva de base para la formulacion de esta politica publica de TI. 
Adiconal a esto se estan construyendo  las encuestas que se van a realizar a los ciudados, empresarios, academicos, entreo otros en las mesas de expertos.  </t>
  </si>
  <si>
    <t>*Actualmente se han realizando 48 visitas de recoleccion de RAEE, donde se han recolectado 2325 Kgramos de residuos especiales.</t>
  </si>
  <si>
    <t>*Se han realizado 40 jornadas de sensibilizacion impactando positivamente a 532 personas</t>
  </si>
  <si>
    <t>* Se ha realizado soporte y mantenimiento a la plataforma tecnologica de la administración municipal mediante soporte tecnico que se brinda a los funcionarios de la Administracion Municipal y el mejoramiento del servicio de internet y red de datos interna. Así como apoyo en los componentes tecnologicos de los diferentes procesos que se realizan en la Administración Municipal. Para corte del primer semestre se han atendido 910 solicitudes de mesas de ayuda, satisfactoriamente.</t>
  </si>
  <si>
    <t>* Se ha realizado actualizacion de Software y sistemas web mediante contratación de la empresa SEVEN para el manejo de toda las plataformas y aplicativos de la administración Municipal. Adicionalmente se encuentra asignación de presupuesto para el fortalecimiento de la Infraestructura tecnologica de la Secretaría TIC y la Administración Municipal. Se realizo conectividad por medio de 30 zonas wifi totalmente gratuitas en la ciudad de armenia. Se tiene proyectado el mantenimiento preventivo y correctivo de equipos de computo; asi como la renovacion dle licenciamiento de antivirus.</t>
  </si>
  <si>
    <t xml:space="preserve">Actualmente se tiene el plan de accion para la formulacion de los lineamientos metodologicos para la construccion de politica publica; adicional a esto se esta gestionando con otras entidades estrategias con el fin de generar un diagnostico y un modelo predictivo que sirva de base para la formulacion de esta politica publica de TI.  Adiconal a esto se estan construyendo  las encuestas que se van a realizar en las mesas sectoriales comunidad, empresarios, academicos, entre otros en las mesas de expertos.  </t>
  </si>
  <si>
    <t xml:space="preserve">Actualemte el  Municipio de Armenia, a traves de la Secretaria TIC esta  en la definicion de parametros a implementar en el proyecto piloto de Ciudades Inteligentes realizado por MinTIC, el cual tiene componentes de Seguridad Ciudadana  y Movilidad. Con el  fin de articular y lograr un mayor alcance,  se esta trabajando de manera conjunta con la Policia, Transito, Amable y Secretaría de Gobierno </t>
  </si>
  <si>
    <t>El secretario TIC, participa del comité de CodeCTel (Comité de Ciencia Tecnología e Innovación) Departamental y se ha sostenido varias reuniones con actores públicos junto a la Gobernación del Quindío, para el fortalecimineto del ecosistema de Ciencia, Tecnologia e innovacion del Departamento, incluyendo su ciudad capital</t>
  </si>
  <si>
    <t xml:space="preserve">4080 ciudadanos </t>
  </si>
  <si>
    <t>4250 Ciudadanos</t>
  </si>
  <si>
    <t>3815 Ciudadanos</t>
  </si>
  <si>
    <t>Se han realizado diferentes actividades con el BUSTIC, en diferentes puntos de la ciudad,  apoyando igualmente a las diferentes dependencias de la administracion que lo han requerido, como es la atención al publico por parte del Departamento de Hacienda con la impresion y entrega del recibo para el tema de predial, igualmente a la Secretaría de Desarrollo Social , Secretaría de Desarrollo Economico, Brigadas Digitales en las diferentes Comunas de la Ciudad. IMPACTANDO positivamente 4250 Personas.</t>
  </si>
  <si>
    <t>Se vienen realziando las actividades respectivas en las diferentes comunas del Municipio de Armenia impactando positivamente a la Comunidad, impactando a 4080 Ciudadanos</t>
  </si>
  <si>
    <r>
      <t xml:space="preserve">SECRETARÍA O  ENTIDAD RESPONSABLE: </t>
    </r>
    <r>
      <rPr>
        <b/>
        <u/>
        <sz val="10"/>
        <rFont val="Arial"/>
        <family val="2"/>
      </rPr>
      <t>2.8 SECRETARIA TIC</t>
    </r>
  </si>
  <si>
    <t>Fecha: 29/12/2020</t>
  </si>
  <si>
    <t>Versión: 006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</si>
</sst>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
    <numFmt numFmtId="165" formatCode="_-[$$-240A]\ * #,##0.00_-;\-[$$-240A]\ * #,##0.00_-;_-[$$-240A]\ * &quot;-&quot;??_-;_-@_-"/>
    <numFmt numFmtId="166" formatCode="&quot;$&quot;\ #,##0.00"/>
  </numFmts>
  <fonts count="12" x14ac:knownFonts="1">
    <font>
      <sz val="10"/>
      <name val="Arial"/>
      <family val="2"/>
    </font>
    <font>
      <sz val="11"/>
      <name val="Arial"/>
      <family val="2"/>
    </font>
    <font>
      <b/>
      <sz val="10"/>
      <name val="Arial"/>
      <family val="2"/>
    </font>
    <font>
      <sz val="8"/>
      <name val="Arial"/>
      <family val="2"/>
    </font>
    <font>
      <b/>
      <sz val="10"/>
      <color rgb="FF000000"/>
      <name val="Arial"/>
      <family val="2"/>
    </font>
    <font>
      <sz val="10"/>
      <color rgb="FF000000"/>
      <name val="Arial"/>
      <family val="2"/>
    </font>
    <font>
      <b/>
      <sz val="11"/>
      <name val="Arial"/>
      <family val="2"/>
    </font>
    <font>
      <sz val="10"/>
      <color rgb="FFFF0000"/>
      <name val="Arial"/>
      <family val="2"/>
    </font>
    <font>
      <b/>
      <sz val="10"/>
      <color theme="1"/>
      <name val="Arial"/>
      <family val="2"/>
    </font>
    <font>
      <b/>
      <sz val="14"/>
      <name val="Arial"/>
      <family val="2"/>
    </font>
    <font>
      <b/>
      <sz val="16"/>
      <name val="Arial"/>
      <family val="2"/>
    </font>
    <font>
      <b/>
      <u/>
      <sz val="10"/>
      <name val="Arial"/>
      <family val="2"/>
    </font>
  </fonts>
  <fills count="10">
    <fill>
      <patternFill patternType="none"/>
    </fill>
    <fill>
      <patternFill patternType="gray125"/>
    </fill>
    <fill>
      <patternFill patternType="solid">
        <fgColor rgb="FFD9E1F2"/>
        <bgColor rgb="FF000000"/>
      </patternFill>
    </fill>
    <fill>
      <patternFill patternType="solid">
        <fgColor rgb="FFFFE699"/>
        <bgColor rgb="FF000000"/>
      </patternFill>
    </fill>
    <fill>
      <patternFill patternType="solid">
        <fgColor rgb="FFFFFFFF"/>
        <bgColor rgb="FF000000"/>
      </patternFill>
    </fill>
    <fill>
      <patternFill patternType="solid">
        <fgColor theme="0" tint="-0.14999847407452621"/>
        <bgColor indexed="64"/>
      </patternFill>
    </fill>
    <fill>
      <patternFill patternType="solid">
        <fgColor rgb="FFD6E3BC"/>
        <bgColor rgb="FFD6E3BC"/>
      </patternFill>
    </fill>
    <fill>
      <patternFill patternType="solid">
        <fgColor rgb="FFFFFF99"/>
        <bgColor rgb="FFFFFF99"/>
      </patternFill>
    </fill>
    <fill>
      <patternFill patternType="solid">
        <fgColor rgb="FFB6DDE8"/>
        <bgColor rgb="FFB6DDE8"/>
      </patternFill>
    </fill>
    <fill>
      <patternFill patternType="solid">
        <fgColor theme="0"/>
        <bgColor indexed="64"/>
      </patternFill>
    </fill>
  </fills>
  <borders count="5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top style="medium">
        <color rgb="FF000000"/>
      </top>
      <bottom/>
      <diagonal/>
    </border>
    <border>
      <left style="medium">
        <color rgb="FF000000"/>
      </left>
      <right style="medium">
        <color rgb="FF000000"/>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rgb="FF000000"/>
      </left>
      <right style="medium">
        <color indexed="64"/>
      </right>
      <top style="medium">
        <color rgb="FF000000"/>
      </top>
      <bottom/>
      <diagonal/>
    </border>
    <border>
      <left style="medium">
        <color indexed="64"/>
      </left>
      <right style="medium">
        <color rgb="FF000000"/>
      </right>
      <top/>
      <bottom style="medium">
        <color indexed="64"/>
      </bottom>
      <diagonal/>
    </border>
    <border>
      <left style="medium">
        <color rgb="FF000000"/>
      </left>
      <right style="medium">
        <color indexed="64"/>
      </right>
      <top/>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219">
    <xf numFmtId="0" fontId="0" fillId="0" borderId="0" xfId="0"/>
    <xf numFmtId="0" fontId="0" fillId="0" borderId="0" xfId="0" applyAlignment="1">
      <alignment vertical="center"/>
    </xf>
    <xf numFmtId="0" fontId="0" fillId="0" borderId="4" xfId="0" applyBorder="1" applyAlignment="1">
      <alignment vertical="center" wrapText="1"/>
    </xf>
    <xf numFmtId="0" fontId="0" fillId="0" borderId="5" xfId="0" applyBorder="1" applyAlignment="1">
      <alignment vertical="center" wrapText="1"/>
    </xf>
    <xf numFmtId="0" fontId="0" fillId="0" borderId="0" xfId="0" applyAlignment="1">
      <alignment horizontal="center" vertical="center" wrapText="1"/>
    </xf>
    <xf numFmtId="164" fontId="0" fillId="0" borderId="0" xfId="0" applyNumberFormat="1" applyAlignment="1">
      <alignment horizontal="right" vertical="center" wrapText="1"/>
    </xf>
    <xf numFmtId="0" fontId="0" fillId="0" borderId="0" xfId="0"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4" fillId="3" borderId="15" xfId="0" applyFont="1" applyFill="1" applyBorder="1" applyAlignment="1">
      <alignment horizontal="center" vertical="center" wrapText="1"/>
    </xf>
    <xf numFmtId="0" fontId="4" fillId="0" borderId="16" xfId="0" applyFont="1" applyBorder="1" applyAlignment="1">
      <alignment horizontal="center" vertical="center" wrapText="1"/>
    </xf>
    <xf numFmtId="0" fontId="5" fillId="0" borderId="16" xfId="0" applyFont="1" applyBorder="1" applyAlignment="1">
      <alignment horizontal="left" vertical="center" wrapText="1"/>
    </xf>
    <xf numFmtId="0" fontId="5" fillId="0" borderId="16" xfId="0" applyFont="1" applyBorder="1" applyAlignment="1">
      <alignment vertical="center" wrapText="1"/>
    </xf>
    <xf numFmtId="9" fontId="5" fillId="0" borderId="16" xfId="0" applyNumberFormat="1" applyFont="1" applyBorder="1" applyAlignment="1">
      <alignment horizontal="center" vertical="center" wrapText="1"/>
    </xf>
    <xf numFmtId="0" fontId="5" fillId="0" borderId="16" xfId="0" applyFont="1" applyBorder="1" applyAlignment="1">
      <alignment horizontal="justify" vertical="center" wrapText="1"/>
    </xf>
    <xf numFmtId="0" fontId="5" fillId="0" borderId="16" xfId="0" applyFont="1" applyBorder="1" applyAlignment="1">
      <alignment horizontal="center" vertical="center" wrapText="1"/>
    </xf>
    <xf numFmtId="0" fontId="5" fillId="0" borderId="23" xfId="0" applyFont="1" applyBorder="1" applyAlignment="1">
      <alignment horizontal="center" vertical="center" wrapText="1"/>
    </xf>
    <xf numFmtId="0" fontId="2" fillId="0" borderId="0" xfId="0" applyFont="1" applyAlignment="1">
      <alignment vertical="center" wrapText="1"/>
    </xf>
    <xf numFmtId="0" fontId="5" fillId="4" borderId="16" xfId="0" applyFont="1" applyFill="1" applyBorder="1" applyAlignment="1">
      <alignment horizontal="center" vertical="center" wrapText="1"/>
    </xf>
    <xf numFmtId="1" fontId="5" fillId="0" borderId="16" xfId="0" applyNumberFormat="1" applyFont="1" applyBorder="1" applyAlignment="1">
      <alignment horizontal="center" vertical="center" wrapText="1"/>
    </xf>
    <xf numFmtId="1" fontId="5" fillId="0" borderId="23" xfId="0" applyNumberFormat="1" applyFont="1" applyBorder="1" applyAlignment="1">
      <alignment horizontal="center" vertical="center" wrapText="1"/>
    </xf>
    <xf numFmtId="0" fontId="0" fillId="5" borderId="5" xfId="0" applyFill="1" applyBorder="1" applyAlignment="1">
      <alignment horizontal="center" vertical="center" wrapText="1"/>
    </xf>
    <xf numFmtId="0" fontId="0" fillId="5" borderId="7" xfId="0" applyFill="1" applyBorder="1" applyAlignment="1">
      <alignment horizontal="center" vertical="center" wrapText="1"/>
    </xf>
    <xf numFmtId="0" fontId="1" fillId="0" borderId="8" xfId="0" applyFont="1" applyBorder="1" applyAlignment="1">
      <alignment vertical="center" wrapText="1"/>
    </xf>
    <xf numFmtId="0" fontId="0" fillId="0" borderId="8" xfId="0" applyBorder="1" applyAlignment="1">
      <alignment vertical="center" wrapText="1"/>
    </xf>
    <xf numFmtId="165" fontId="0" fillId="0" borderId="0" xfId="0" applyNumberFormat="1" applyAlignment="1">
      <alignment vertical="center"/>
    </xf>
    <xf numFmtId="165" fontId="0" fillId="0" borderId="0" xfId="0" applyNumberFormat="1" applyAlignment="1">
      <alignment horizontal="center" vertical="center"/>
    </xf>
    <xf numFmtId="165" fontId="3" fillId="0" borderId="0" xfId="0" applyNumberFormat="1" applyFont="1" applyAlignment="1">
      <alignment vertical="center"/>
    </xf>
    <xf numFmtId="165" fontId="2" fillId="0" borderId="0" xfId="0" applyNumberFormat="1" applyFont="1" applyAlignment="1">
      <alignment vertical="center"/>
    </xf>
    <xf numFmtId="0" fontId="0" fillId="0" borderId="0" xfId="0" applyAlignment="1">
      <alignment horizontal="center" vertical="center" wrapText="1"/>
    </xf>
    <xf numFmtId="0" fontId="2" fillId="5" borderId="4" xfId="0" applyFont="1" applyFill="1" applyBorder="1" applyAlignment="1">
      <alignment horizontal="right" vertical="center" wrapText="1"/>
    </xf>
    <xf numFmtId="0" fontId="0" fillId="0" borderId="13" xfId="0" applyFill="1" applyBorder="1" applyAlignment="1">
      <alignment horizontal="left" vertical="center" wrapText="1"/>
    </xf>
    <xf numFmtId="165" fontId="0" fillId="0" borderId="16" xfId="0" applyNumberFormat="1" applyFill="1" applyBorder="1" applyAlignment="1">
      <alignment vertical="center" wrapText="1"/>
    </xf>
    <xf numFmtId="0" fontId="0" fillId="0" borderId="16" xfId="0" applyFill="1" applyBorder="1" applyAlignment="1">
      <alignment horizontal="left" vertical="center" wrapText="1"/>
    </xf>
    <xf numFmtId="0" fontId="0" fillId="0" borderId="28" xfId="0" applyFill="1" applyBorder="1" applyAlignment="1">
      <alignment horizontal="center" vertical="center" wrapText="1"/>
    </xf>
    <xf numFmtId="0" fontId="0" fillId="0" borderId="2" xfId="0" applyBorder="1" applyAlignment="1">
      <alignment horizontal="center" vertical="center" wrapText="1"/>
    </xf>
    <xf numFmtId="164" fontId="2" fillId="5" borderId="7" xfId="0" applyNumberFormat="1" applyFont="1" applyFill="1" applyBorder="1" applyAlignment="1">
      <alignment horizontal="center" vertical="center" wrapText="1"/>
    </xf>
    <xf numFmtId="0" fontId="8" fillId="0" borderId="36" xfId="0" applyFont="1" applyBorder="1" applyAlignment="1">
      <alignment horizontal="center" vertical="center" wrapText="1"/>
    </xf>
    <xf numFmtId="0" fontId="8" fillId="7" borderId="35" xfId="0" applyFont="1" applyFill="1" applyBorder="1" applyAlignment="1">
      <alignment horizontal="center" vertical="center" wrapText="1"/>
    </xf>
    <xf numFmtId="0" fontId="8" fillId="7" borderId="36" xfId="0" applyFont="1" applyFill="1" applyBorder="1" applyAlignment="1">
      <alignment horizontal="center" vertical="center" wrapText="1"/>
    </xf>
    <xf numFmtId="0" fontId="8" fillId="8" borderId="37" xfId="0" applyFont="1" applyFill="1" applyBorder="1" applyAlignment="1">
      <alignment horizontal="center" vertical="center" wrapText="1"/>
    </xf>
    <xf numFmtId="0" fontId="8" fillId="8" borderId="39" xfId="0" applyFont="1" applyFill="1" applyBorder="1" applyAlignment="1">
      <alignment horizontal="center" vertical="center" wrapText="1"/>
    </xf>
    <xf numFmtId="0" fontId="2" fillId="5" borderId="0" xfId="0" applyFont="1" applyFill="1" applyBorder="1" applyAlignment="1">
      <alignment horizontal="right" vertical="center" wrapText="1"/>
    </xf>
    <xf numFmtId="164" fontId="2" fillId="5" borderId="0" xfId="0" applyNumberFormat="1" applyFont="1" applyFill="1" applyBorder="1" applyAlignment="1">
      <alignment horizontal="center" vertical="center" wrapText="1"/>
    </xf>
    <xf numFmtId="0" fontId="0" fillId="0" borderId="1" xfId="0" applyBorder="1" applyAlignment="1">
      <alignment vertical="center" wrapText="1"/>
    </xf>
    <xf numFmtId="0" fontId="0" fillId="0" borderId="3" xfId="0" applyBorder="1" applyAlignment="1">
      <alignment horizontal="center" vertical="center" wrapText="1"/>
    </xf>
    <xf numFmtId="0" fontId="0" fillId="0" borderId="3" xfId="0" applyBorder="1" applyAlignment="1">
      <alignment vertical="center" wrapText="1"/>
    </xf>
    <xf numFmtId="0" fontId="0" fillId="0" borderId="3" xfId="0" applyBorder="1" applyAlignment="1">
      <alignment horizontal="right" vertical="center" wrapText="1"/>
    </xf>
    <xf numFmtId="0" fontId="1" fillId="0" borderId="0" xfId="0" applyFont="1" applyBorder="1" applyAlignment="1">
      <alignment vertical="center" wrapText="1"/>
    </xf>
    <xf numFmtId="0" fontId="0" fillId="0" borderId="0" xfId="0" applyBorder="1" applyAlignment="1">
      <alignment vertical="center" wrapText="1"/>
    </xf>
    <xf numFmtId="0" fontId="1" fillId="0" borderId="0" xfId="0" applyFont="1"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horizontal="right" vertical="center" wrapText="1"/>
    </xf>
    <xf numFmtId="0" fontId="6" fillId="0" borderId="0" xfId="0" applyFont="1" applyBorder="1" applyAlignment="1">
      <alignment vertical="center" wrapText="1"/>
    </xf>
    <xf numFmtId="0" fontId="7" fillId="0" borderId="0" xfId="0" applyFont="1" applyBorder="1" applyAlignment="1">
      <alignment horizontal="center" vertical="center" wrapText="1"/>
    </xf>
    <xf numFmtId="0" fontId="2" fillId="0" borderId="0" xfId="0" applyFont="1" applyBorder="1" applyAlignment="1">
      <alignment horizontal="left" vertical="center" wrapText="1"/>
    </xf>
    <xf numFmtId="164" fontId="0" fillId="0" borderId="0" xfId="0" applyNumberFormat="1" applyBorder="1" applyAlignment="1">
      <alignment horizontal="right" vertical="center" wrapText="1"/>
    </xf>
    <xf numFmtId="0" fontId="7" fillId="0" borderId="0" xfId="0" applyFont="1" applyBorder="1" applyAlignment="1">
      <alignment vertical="center" wrapText="1"/>
    </xf>
    <xf numFmtId="10" fontId="0" fillId="0" borderId="13" xfId="0" applyNumberFormat="1" applyFill="1" applyBorder="1" applyAlignment="1">
      <alignment horizontal="center" vertical="center" wrapText="1"/>
    </xf>
    <xf numFmtId="10" fontId="2" fillId="5" borderId="0" xfId="0" applyNumberFormat="1" applyFont="1" applyFill="1" applyBorder="1" applyAlignment="1">
      <alignment horizontal="center" vertical="center" wrapText="1"/>
    </xf>
    <xf numFmtId="0" fontId="5" fillId="0" borderId="19" xfId="0" applyFont="1" applyBorder="1" applyAlignment="1">
      <alignment horizontal="left" vertical="center" wrapText="1"/>
    </xf>
    <xf numFmtId="0" fontId="2" fillId="5" borderId="8" xfId="0" applyFont="1" applyFill="1" applyBorder="1" applyAlignment="1">
      <alignment vertical="center" wrapText="1"/>
    </xf>
    <xf numFmtId="10" fontId="2" fillId="5" borderId="8" xfId="0" applyNumberFormat="1" applyFont="1" applyFill="1" applyBorder="1" applyAlignment="1">
      <alignment vertical="center" wrapText="1"/>
    </xf>
    <xf numFmtId="0" fontId="2" fillId="5" borderId="7" xfId="0" applyFont="1" applyFill="1" applyBorder="1" applyAlignment="1">
      <alignment vertical="center" wrapText="1"/>
    </xf>
    <xf numFmtId="164" fontId="2" fillId="5" borderId="29" xfId="0" applyNumberFormat="1" applyFont="1" applyFill="1" applyBorder="1" applyAlignment="1">
      <alignment horizontal="right" vertical="center" wrapText="1"/>
    </xf>
    <xf numFmtId="10" fontId="2" fillId="5" borderId="27" xfId="0" applyNumberFormat="1" applyFont="1" applyFill="1" applyBorder="1" applyAlignment="1">
      <alignment horizontal="center" vertical="center" wrapText="1"/>
    </xf>
    <xf numFmtId="165" fontId="0" fillId="0" borderId="13" xfId="0" applyNumberFormat="1" applyFill="1" applyBorder="1" applyAlignment="1">
      <alignment vertical="center" wrapText="1"/>
    </xf>
    <xf numFmtId="0" fontId="0" fillId="9" borderId="0" xfId="0" applyFill="1" applyAlignment="1">
      <alignment vertical="center"/>
    </xf>
    <xf numFmtId="165" fontId="0" fillId="9" borderId="0" xfId="0" applyNumberFormat="1" applyFill="1" applyAlignment="1">
      <alignment vertical="center"/>
    </xf>
    <xf numFmtId="0" fontId="0" fillId="9" borderId="0" xfId="0" applyFill="1" applyAlignment="1">
      <alignment horizontal="center" vertical="center"/>
    </xf>
    <xf numFmtId="165" fontId="0" fillId="9" borderId="0" xfId="0" applyNumberFormat="1" applyFill="1" applyAlignment="1">
      <alignment horizontal="center" vertical="center"/>
    </xf>
    <xf numFmtId="0" fontId="8" fillId="0" borderId="44" xfId="0" applyFont="1" applyBorder="1" applyAlignment="1">
      <alignment horizontal="center" vertical="center" wrapText="1"/>
    </xf>
    <xf numFmtId="0" fontId="8" fillId="7" borderId="44" xfId="0" applyFont="1" applyFill="1" applyBorder="1" applyAlignment="1">
      <alignment horizontal="center" vertical="center" wrapText="1"/>
    </xf>
    <xf numFmtId="10" fontId="2" fillId="5" borderId="0" xfId="0" applyNumberFormat="1" applyFont="1" applyFill="1" applyBorder="1" applyAlignment="1">
      <alignment horizontal="right" vertical="center" wrapText="1"/>
    </xf>
    <xf numFmtId="165" fontId="0" fillId="0" borderId="13" xfId="0" applyNumberFormat="1" applyFill="1" applyBorder="1" applyAlignment="1" applyProtection="1">
      <alignment vertical="center" wrapText="1"/>
    </xf>
    <xf numFmtId="1" fontId="0" fillId="9" borderId="16" xfId="0" applyNumberFormat="1" applyFill="1" applyBorder="1" applyAlignment="1" applyProtection="1">
      <alignment horizontal="justify" vertical="top" wrapText="1"/>
    </xf>
    <xf numFmtId="1" fontId="0" fillId="9" borderId="16" xfId="0" applyNumberFormat="1" applyFill="1" applyBorder="1" applyAlignment="1" applyProtection="1">
      <alignment horizontal="justify" vertical="top"/>
    </xf>
    <xf numFmtId="0" fontId="0" fillId="0" borderId="13" xfId="0" applyFill="1" applyBorder="1" applyAlignment="1" applyProtection="1">
      <alignment horizontal="center" vertical="center" wrapText="1"/>
    </xf>
    <xf numFmtId="0" fontId="8" fillId="8" borderId="37" xfId="0" applyFont="1" applyFill="1" applyBorder="1" applyAlignment="1">
      <alignment horizontal="center" vertical="center" wrapText="1"/>
    </xf>
    <xf numFmtId="0" fontId="0" fillId="0" borderId="16" xfId="0" applyFill="1" applyBorder="1" applyAlignment="1">
      <alignment horizontal="center" vertical="center" wrapText="1"/>
    </xf>
    <xf numFmtId="10" fontId="0" fillId="0" borderId="16" xfId="0" applyNumberFormat="1" applyFill="1" applyBorder="1" applyAlignment="1">
      <alignment horizontal="center" vertical="center" wrapText="1"/>
    </xf>
    <xf numFmtId="165" fontId="0" fillId="0" borderId="16" xfId="0" applyNumberFormat="1"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Border="1" applyAlignment="1">
      <alignment horizontal="center" vertical="center" wrapText="1"/>
    </xf>
    <xf numFmtId="0" fontId="0" fillId="0" borderId="16" xfId="0" applyFill="1" applyBorder="1" applyAlignment="1">
      <alignment horizontal="center" vertical="center" wrapText="1"/>
    </xf>
    <xf numFmtId="165" fontId="0" fillId="0" borderId="16" xfId="0" applyNumberFormat="1" applyFill="1" applyBorder="1" applyAlignment="1">
      <alignment horizontal="center" vertical="center" wrapText="1"/>
    </xf>
    <xf numFmtId="1" fontId="0" fillId="0" borderId="15" xfId="0" applyNumberFormat="1" applyFont="1" applyFill="1" applyBorder="1" applyAlignment="1">
      <alignment horizontal="center" vertical="center" wrapText="1"/>
    </xf>
    <xf numFmtId="0" fontId="0" fillId="0" borderId="16" xfId="0" applyFill="1" applyBorder="1" applyAlignment="1" applyProtection="1">
      <alignment horizontal="center" vertical="center" wrapText="1"/>
    </xf>
    <xf numFmtId="0" fontId="0" fillId="0" borderId="13" xfId="0" applyFill="1" applyBorder="1" applyAlignment="1">
      <alignment horizontal="center" vertical="center" wrapText="1"/>
    </xf>
    <xf numFmtId="0" fontId="0" fillId="0" borderId="17" xfId="0" applyFill="1" applyBorder="1" applyAlignment="1">
      <alignment horizontal="center" vertical="center" wrapText="1"/>
    </xf>
    <xf numFmtId="0" fontId="4" fillId="3" borderId="18" xfId="0" applyFont="1" applyFill="1" applyBorder="1" applyAlignment="1">
      <alignment horizontal="center" vertical="center" wrapText="1"/>
    </xf>
    <xf numFmtId="0" fontId="4" fillId="0" borderId="19"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1" xfId="0" applyFont="1" applyBorder="1" applyAlignment="1">
      <alignment horizontal="center" vertical="center" wrapText="1"/>
    </xf>
    <xf numFmtId="9" fontId="5" fillId="0" borderId="19" xfId="0" applyNumberFormat="1" applyFont="1" applyBorder="1" applyAlignment="1">
      <alignment horizontal="center" vertical="center" wrapText="1"/>
    </xf>
    <xf numFmtId="10" fontId="0" fillId="0" borderId="16" xfId="0" applyNumberFormat="1" applyFill="1" applyBorder="1" applyAlignment="1">
      <alignment horizontal="center" vertical="center" wrapText="1"/>
    </xf>
    <xf numFmtId="0" fontId="0" fillId="0" borderId="16" xfId="0" applyBorder="1"/>
    <xf numFmtId="10" fontId="0" fillId="0" borderId="16" xfId="0" applyNumberFormat="1" applyBorder="1"/>
    <xf numFmtId="166" fontId="0" fillId="0" borderId="16" xfId="0" applyNumberFormat="1" applyBorder="1"/>
    <xf numFmtId="0" fontId="0" fillId="0" borderId="16" xfId="0" applyBorder="1" applyAlignment="1">
      <alignment horizontal="center" vertical="center" wrapText="1"/>
    </xf>
    <xf numFmtId="166" fontId="0" fillId="0" borderId="16" xfId="0" applyNumberFormat="1" applyBorder="1" applyAlignment="1">
      <alignment horizontal="right" vertical="center" wrapText="1"/>
    </xf>
    <xf numFmtId="0" fontId="0" fillId="0" borderId="16" xfId="0" applyBorder="1" applyAlignment="1">
      <alignment horizontal="center" vertical="center"/>
    </xf>
    <xf numFmtId="10" fontId="0" fillId="0" borderId="16" xfId="0" applyNumberFormat="1" applyBorder="1" applyAlignment="1">
      <alignment horizontal="center" vertical="center"/>
    </xf>
    <xf numFmtId="10" fontId="0" fillId="0" borderId="16" xfId="0" applyNumberFormat="1" applyBorder="1" applyAlignment="1">
      <alignment horizontal="center" vertical="center" wrapText="1"/>
    </xf>
    <xf numFmtId="165" fontId="0" fillId="0" borderId="19" xfId="0" applyNumberFormat="1" applyFill="1" applyBorder="1" applyAlignment="1">
      <alignment vertical="center" wrapText="1"/>
    </xf>
    <xf numFmtId="0" fontId="1" fillId="0" borderId="41" xfId="0" applyFont="1" applyBorder="1" applyAlignment="1">
      <alignment vertical="center" wrapText="1"/>
    </xf>
    <xf numFmtId="0" fontId="0" fillId="0" borderId="0" xfId="0" applyAlignment="1">
      <alignment vertical="center" wrapText="1"/>
    </xf>
    <xf numFmtId="0" fontId="1" fillId="0" borderId="42" xfId="0" applyFont="1" applyBorder="1" applyAlignment="1">
      <alignment vertical="center" wrapText="1"/>
    </xf>
    <xf numFmtId="0" fontId="1" fillId="0" borderId="51" xfId="0" applyFont="1" applyBorder="1" applyAlignment="1">
      <alignment vertical="center" wrapText="1"/>
    </xf>
    <xf numFmtId="0" fontId="2" fillId="0" borderId="10" xfId="0" applyFont="1" applyBorder="1" applyAlignment="1">
      <alignment horizontal="left" vertical="center" wrapText="1"/>
    </xf>
    <xf numFmtId="0" fontId="2" fillId="0" borderId="0" xfId="0" applyFont="1" applyAlignment="1">
      <alignment horizontal="center" vertical="center" wrapText="1"/>
    </xf>
    <xf numFmtId="0" fontId="2" fillId="5" borderId="6" xfId="0" applyFont="1" applyFill="1" applyBorder="1" applyAlignment="1">
      <alignment vertical="center" wrapText="1"/>
    </xf>
    <xf numFmtId="1" fontId="0" fillId="9" borderId="13" xfId="0" applyNumberFormat="1" applyFill="1" applyBorder="1" applyAlignment="1" applyProtection="1">
      <alignment horizontal="justify" vertical="top" wrapText="1"/>
    </xf>
    <xf numFmtId="0" fontId="4" fillId="3" borderId="25" xfId="0" applyFont="1" applyFill="1" applyBorder="1" applyAlignment="1">
      <alignment horizontal="center" vertical="center" wrapText="1"/>
    </xf>
    <xf numFmtId="0" fontId="4" fillId="0" borderId="26" xfId="0" applyFont="1" applyBorder="1" applyAlignment="1">
      <alignment horizontal="center" vertical="center" wrapText="1"/>
    </xf>
    <xf numFmtId="0" fontId="5" fillId="4" borderId="26" xfId="0" applyFont="1" applyFill="1" applyBorder="1" applyAlignment="1">
      <alignment horizontal="center" vertical="center" wrapText="1"/>
    </xf>
    <xf numFmtId="0" fontId="5" fillId="0" borderId="26" xfId="0" applyFont="1" applyBorder="1" applyAlignment="1">
      <alignment vertical="center" wrapText="1"/>
    </xf>
    <xf numFmtId="0" fontId="5" fillId="0" borderId="26" xfId="0" applyFont="1" applyBorder="1" applyAlignment="1">
      <alignment horizontal="center" vertical="center" wrapText="1"/>
    </xf>
    <xf numFmtId="9" fontId="5" fillId="0" borderId="26" xfId="0" applyNumberFormat="1" applyFont="1" applyBorder="1" applyAlignment="1">
      <alignment horizontal="center" vertical="center" wrapText="1"/>
    </xf>
    <xf numFmtId="0" fontId="5" fillId="0" borderId="26" xfId="0" applyFont="1" applyBorder="1" applyAlignment="1">
      <alignment horizontal="left" vertical="center" wrapText="1"/>
    </xf>
    <xf numFmtId="0" fontId="5" fillId="0" borderId="26" xfId="0" applyFont="1" applyBorder="1" applyAlignment="1">
      <alignment horizontal="justify" vertical="center" wrapText="1"/>
    </xf>
    <xf numFmtId="1" fontId="5" fillId="0" borderId="26" xfId="0" applyNumberFormat="1" applyFont="1" applyBorder="1" applyAlignment="1">
      <alignment horizontal="center" vertical="center" wrapText="1"/>
    </xf>
    <xf numFmtId="1" fontId="5" fillId="0" borderId="54" xfId="0" applyNumberFormat="1" applyFont="1" applyBorder="1" applyAlignment="1">
      <alignment horizontal="center" vertical="center" wrapText="1"/>
    </xf>
    <xf numFmtId="165" fontId="0" fillId="0" borderId="55" xfId="0" applyNumberFormat="1" applyFill="1" applyBorder="1" applyAlignment="1" applyProtection="1">
      <alignment vertical="center" wrapText="1"/>
    </xf>
    <xf numFmtId="1" fontId="0" fillId="9" borderId="26" xfId="0" applyNumberFormat="1" applyFill="1" applyBorder="1" applyAlignment="1" applyProtection="1">
      <alignment horizontal="justify" vertical="top"/>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0" fillId="0" borderId="16" xfId="0" applyFill="1" applyBorder="1" applyAlignment="1">
      <alignment horizontal="center" vertical="center" wrapText="1"/>
    </xf>
    <xf numFmtId="0" fontId="0" fillId="0" borderId="26" xfId="0" applyFill="1" applyBorder="1" applyAlignment="1">
      <alignment horizontal="center" vertical="center" wrapText="1"/>
    </xf>
    <xf numFmtId="165" fontId="0" fillId="0" borderId="16" xfId="0" applyNumberFormat="1" applyFill="1" applyBorder="1" applyAlignment="1">
      <alignment horizontal="center" vertical="center" wrapText="1"/>
    </xf>
    <xf numFmtId="165" fontId="0" fillId="0" borderId="26" xfId="0" applyNumberFormat="1" applyFill="1" applyBorder="1" applyAlignment="1">
      <alignment horizontal="center" vertical="center" wrapText="1"/>
    </xf>
    <xf numFmtId="1" fontId="0" fillId="0" borderId="15" xfId="0" applyNumberFormat="1" applyFont="1" applyFill="1" applyBorder="1" applyAlignment="1">
      <alignment horizontal="center" vertical="center" wrapText="1"/>
    </xf>
    <xf numFmtId="1" fontId="0" fillId="0" borderId="25" xfId="0" applyNumberFormat="1" applyFont="1" applyFill="1" applyBorder="1" applyAlignment="1">
      <alignment horizontal="center" vertical="center" wrapText="1"/>
    </xf>
    <xf numFmtId="0" fontId="1" fillId="0" borderId="0" xfId="0" applyFont="1" applyBorder="1" applyAlignment="1">
      <alignment horizontal="left"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2" fillId="0" borderId="0" xfId="0" applyFont="1" applyBorder="1" applyAlignment="1">
      <alignment horizontal="left" vertical="center" wrapText="1"/>
    </xf>
    <xf numFmtId="0" fontId="0" fillId="0" borderId="16" xfId="0" applyFill="1" applyBorder="1" applyAlignment="1" applyProtection="1">
      <alignment horizontal="center" vertical="center" wrapText="1"/>
    </xf>
    <xf numFmtId="0" fontId="0" fillId="0" borderId="26" xfId="0" applyFill="1" applyBorder="1" applyAlignment="1" applyProtection="1">
      <alignment horizontal="center" vertical="center" wrapText="1"/>
    </xf>
    <xf numFmtId="2" fontId="0" fillId="0" borderId="15" xfId="0" applyNumberFormat="1" applyFont="1" applyFill="1" applyBorder="1" applyAlignment="1">
      <alignment horizontal="center" vertical="center" wrapText="1"/>
    </xf>
    <xf numFmtId="0" fontId="0" fillId="0" borderId="5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7" xfId="0"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22"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9" fontId="5" fillId="0" borderId="19" xfId="0" applyNumberFormat="1" applyFont="1" applyBorder="1" applyAlignment="1">
      <alignment horizontal="center" vertical="center" wrapText="1"/>
    </xf>
    <xf numFmtId="9" fontId="5" fillId="0" borderId="22" xfId="0" applyNumberFormat="1" applyFont="1" applyBorder="1" applyAlignment="1">
      <alignment horizontal="center" vertical="center" wrapText="1"/>
    </xf>
    <xf numFmtId="0" fontId="5" fillId="0" borderId="5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30" xfId="0" applyFont="1" applyBorder="1" applyAlignment="1">
      <alignment horizontal="center" vertical="center" wrapText="1"/>
    </xf>
    <xf numFmtId="1" fontId="0" fillId="0" borderId="12" xfId="0" applyNumberFormat="1"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8" fillId="8" borderId="37" xfId="0" applyFont="1" applyFill="1" applyBorder="1" applyAlignment="1">
      <alignment horizontal="center" vertical="center" wrapText="1"/>
    </xf>
    <xf numFmtId="0" fontId="8" fillId="8" borderId="38" xfId="0" applyFont="1" applyFill="1" applyBorder="1" applyAlignment="1">
      <alignment horizontal="center" vertical="center" wrapText="1"/>
    </xf>
    <xf numFmtId="0" fontId="8" fillId="7" borderId="37" xfId="0" applyFont="1" applyFill="1" applyBorder="1" applyAlignment="1">
      <alignment horizontal="center" vertical="center" wrapText="1"/>
    </xf>
    <xf numFmtId="0" fontId="8" fillId="7" borderId="38"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0" borderId="50" xfId="0" applyFont="1" applyBorder="1" applyAlignment="1">
      <alignment horizontal="center" vertical="center" wrapText="1"/>
    </xf>
    <xf numFmtId="0" fontId="4" fillId="0" borderId="21" xfId="0" applyFont="1" applyBorder="1" applyAlignment="1">
      <alignment horizontal="center" vertical="center" wrapText="1"/>
    </xf>
    <xf numFmtId="9" fontId="5" fillId="0" borderId="50" xfId="0" applyNumberFormat="1" applyFont="1" applyBorder="1" applyAlignment="1">
      <alignment horizontal="center" vertical="center" wrapText="1"/>
    </xf>
    <xf numFmtId="9" fontId="5" fillId="0" borderId="21" xfId="0" applyNumberFormat="1" applyFont="1" applyBorder="1" applyAlignment="1">
      <alignment horizontal="center" vertical="center" wrapText="1"/>
    </xf>
    <xf numFmtId="0" fontId="8" fillId="6" borderId="33" xfId="0" applyFont="1" applyFill="1" applyBorder="1" applyAlignment="1">
      <alignment horizontal="center" vertical="center"/>
    </xf>
    <xf numFmtId="0" fontId="8" fillId="6" borderId="34" xfId="0" applyFont="1" applyFill="1" applyBorder="1" applyAlignment="1">
      <alignment horizontal="center" vertical="center"/>
    </xf>
    <xf numFmtId="0" fontId="8" fillId="6" borderId="35" xfId="0" applyFont="1" applyFill="1"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7" xfId="0" applyFont="1" applyBorder="1" applyAlignment="1">
      <alignment horizontal="center" vertical="center" wrapText="1"/>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0" fillId="0" borderId="0" xfId="0"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6" fillId="0" borderId="8" xfId="0" applyFont="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8" fillId="0" borderId="33" xfId="0" applyFont="1" applyBorder="1" applyAlignment="1">
      <alignment horizontal="center" vertical="center" wrapText="1"/>
    </xf>
    <xf numFmtId="0" fontId="8" fillId="0" borderId="35" xfId="0" applyFont="1" applyBorder="1" applyAlignment="1">
      <alignment horizontal="center" vertical="center" wrapText="1"/>
    </xf>
    <xf numFmtId="0" fontId="8" fillId="6" borderId="45" xfId="0" applyFont="1" applyFill="1" applyBorder="1" applyAlignment="1">
      <alignment horizontal="center" vertical="center" wrapText="1"/>
    </xf>
    <xf numFmtId="0" fontId="8" fillId="6" borderId="46"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40" xfId="0" applyFont="1" applyFill="1" applyBorder="1" applyAlignment="1">
      <alignment horizontal="center" vertical="center" wrapText="1"/>
    </xf>
    <xf numFmtId="0" fontId="8" fillId="6" borderId="43" xfId="0" applyFont="1" applyFill="1" applyBorder="1" applyAlignment="1">
      <alignment horizontal="center" vertical="center" wrapText="1"/>
    </xf>
    <xf numFmtId="0" fontId="8" fillId="6" borderId="34" xfId="0" applyFont="1" applyFill="1" applyBorder="1" applyAlignment="1">
      <alignment horizontal="center" vertical="center" wrapText="1"/>
    </xf>
    <xf numFmtId="0" fontId="8" fillId="6" borderId="35" xfId="0" applyFont="1" applyFill="1" applyBorder="1" applyAlignment="1">
      <alignment horizontal="center" vertical="center" wrapText="1"/>
    </xf>
    <xf numFmtId="0" fontId="8" fillId="0" borderId="34" xfId="0" applyFont="1" applyBorder="1" applyAlignment="1">
      <alignment horizontal="center" vertical="center" wrapText="1"/>
    </xf>
    <xf numFmtId="0" fontId="8" fillId="6" borderId="47" xfId="0" applyFont="1" applyFill="1" applyBorder="1" applyAlignment="1">
      <alignment horizontal="center" vertical="center" wrapText="1"/>
    </xf>
    <xf numFmtId="0" fontId="8" fillId="6" borderId="49" xfId="0" applyFont="1" applyFill="1" applyBorder="1" applyAlignment="1">
      <alignment horizontal="center" vertical="center" wrapText="1"/>
    </xf>
    <xf numFmtId="10" fontId="0" fillId="0" borderId="16" xfId="0" applyNumberFormat="1" applyFill="1" applyBorder="1" applyAlignment="1">
      <alignment horizontal="center" vertical="center" wrapText="1"/>
    </xf>
    <xf numFmtId="10" fontId="0" fillId="0" borderId="26" xfId="0" applyNumberFormat="1" applyFill="1" applyBorder="1" applyAlignment="1">
      <alignment horizontal="center" vertical="center" wrapText="1"/>
    </xf>
    <xf numFmtId="0" fontId="0" fillId="0" borderId="19"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1251640</xdr:colOff>
      <xdr:row>0</xdr:row>
      <xdr:rowOff>103809</xdr:rowOff>
    </xdr:from>
    <xdr:to>
      <xdr:col>1</xdr:col>
      <xdr:colOff>356290</xdr:colOff>
      <xdr:row>3</xdr:row>
      <xdr:rowOff>478045</xdr:rowOff>
    </xdr:to>
    <xdr:pic>
      <xdr:nvPicPr>
        <xdr:cNvPr id="2" name="3 Imagen" descr="E:\DOCUMENTOS LENIS\Memoria pasar\1Escudo.jpg">
          <a:extLst>
            <a:ext uri="{FF2B5EF4-FFF2-40B4-BE49-F238E27FC236}">
              <a16:creationId xmlns:a16="http://schemas.microsoft.com/office/drawing/2014/main" id="{B7FEA2BC-BD22-429C-94E8-83DA62CD27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1640" y="103809"/>
          <a:ext cx="995846" cy="1036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37"/>
  <sheetViews>
    <sheetView showGridLines="0" tabSelected="1" view="pageBreakPreview" zoomScale="76" zoomScaleNormal="59" zoomScaleSheetLayoutView="76" workbookViewId="0">
      <selection activeCell="AA13" sqref="AA13"/>
    </sheetView>
  </sheetViews>
  <sheetFormatPr baseColWidth="10" defaultColWidth="11.453125" defaultRowHeight="12.5" x14ac:dyDescent="0.25"/>
  <cols>
    <col min="1" max="1" width="27" style="4" customWidth="1"/>
    <col min="2" max="2" width="30.7265625" style="4" customWidth="1"/>
    <col min="3" max="3" width="19.453125" style="4" customWidth="1"/>
    <col min="4" max="4" width="40.7265625" style="4" customWidth="1"/>
    <col min="5" max="5" width="12.7265625" style="4" customWidth="1"/>
    <col min="6" max="6" width="15.7265625" style="4" customWidth="1"/>
    <col min="7" max="8" width="35.7265625" style="4" customWidth="1"/>
    <col min="9" max="9" width="40.7265625" style="4" customWidth="1"/>
    <col min="10" max="10" width="12.7265625" style="4" customWidth="1"/>
    <col min="11" max="11" width="15.7265625" style="4" customWidth="1"/>
    <col min="12" max="12" width="31" style="4" customWidth="1"/>
    <col min="13" max="13" width="20.1796875" style="4" customWidth="1"/>
    <col min="14" max="14" width="31.54296875" style="4" customWidth="1"/>
    <col min="15" max="15" width="50.81640625" style="4" customWidth="1"/>
    <col min="16" max="16" width="15.7265625" style="4" customWidth="1"/>
    <col min="17" max="17" width="24.26953125" style="4" customWidth="1"/>
    <col min="18" max="19" width="24.26953125" style="29" customWidth="1"/>
    <col min="20" max="20" width="20.26953125" style="4" customWidth="1"/>
    <col min="21" max="21" width="17" style="4" customWidth="1"/>
    <col min="22" max="23" width="39.81640625" style="5" customWidth="1"/>
    <col min="24" max="24" width="23.81640625" style="5" customWidth="1"/>
    <col min="25" max="26" width="39.81640625" style="5" customWidth="1"/>
    <col min="27" max="27" width="77.36328125" style="5" customWidth="1"/>
    <col min="28" max="28" width="25.26953125" style="4" customWidth="1"/>
    <col min="29" max="29" width="11.453125" style="1"/>
    <col min="30" max="30" width="21" style="1" customWidth="1"/>
    <col min="31" max="31" width="11.453125" style="1"/>
    <col min="32" max="32" width="14.54296875" style="25" bestFit="1" customWidth="1"/>
    <col min="33" max="33" width="15.54296875" style="25" bestFit="1" customWidth="1"/>
    <col min="34" max="16384" width="11.453125" style="1"/>
  </cols>
  <sheetData>
    <row r="1" spans="1:33" ht="18" customHeight="1" x14ac:dyDescent="0.25">
      <c r="A1" s="177"/>
      <c r="B1" s="178"/>
      <c r="C1" s="195" t="s">
        <v>98</v>
      </c>
      <c r="D1" s="196"/>
      <c r="E1" s="196"/>
      <c r="F1" s="196"/>
      <c r="G1" s="196"/>
      <c r="H1" s="196"/>
      <c r="I1" s="196"/>
      <c r="J1" s="196"/>
      <c r="K1" s="196"/>
      <c r="L1" s="196"/>
      <c r="M1" s="196"/>
      <c r="N1" s="196"/>
      <c r="O1" s="196"/>
      <c r="P1" s="196"/>
      <c r="Q1" s="196"/>
      <c r="R1" s="196"/>
      <c r="S1" s="196"/>
      <c r="T1" s="196"/>
      <c r="U1" s="196"/>
      <c r="V1" s="196"/>
      <c r="W1" s="196"/>
      <c r="X1" s="196"/>
      <c r="Y1" s="196"/>
      <c r="Z1" s="196"/>
      <c r="AA1" s="197"/>
      <c r="AB1" s="105" t="s">
        <v>99</v>
      </c>
    </row>
    <row r="2" spans="1:33" ht="14" x14ac:dyDescent="0.25">
      <c r="A2" s="179"/>
      <c r="B2" s="136"/>
      <c r="C2" s="2"/>
      <c r="D2" s="106"/>
      <c r="E2" s="106"/>
      <c r="F2" s="106"/>
      <c r="G2" s="106"/>
      <c r="H2" s="106"/>
      <c r="I2" s="106"/>
      <c r="J2" s="106"/>
      <c r="K2" s="106"/>
      <c r="L2" s="106"/>
      <c r="M2" s="106"/>
      <c r="N2" s="106"/>
      <c r="O2" s="106"/>
      <c r="P2" s="106"/>
      <c r="Q2" s="106"/>
      <c r="R2" s="106"/>
      <c r="S2" s="106"/>
      <c r="T2" s="106"/>
      <c r="U2" s="106"/>
      <c r="V2" s="106"/>
      <c r="W2" s="106"/>
      <c r="X2" s="106"/>
      <c r="Y2" s="106"/>
      <c r="Z2" s="106"/>
      <c r="AA2" s="3"/>
      <c r="AB2" s="107" t="s">
        <v>139</v>
      </c>
    </row>
    <row r="3" spans="1:33" ht="20" customHeight="1" x14ac:dyDescent="0.25">
      <c r="A3" s="179"/>
      <c r="B3" s="136"/>
      <c r="C3" s="185" t="s">
        <v>0</v>
      </c>
      <c r="D3" s="186"/>
      <c r="E3" s="186"/>
      <c r="F3" s="186"/>
      <c r="G3" s="186"/>
      <c r="H3" s="186"/>
      <c r="I3" s="186"/>
      <c r="J3" s="186"/>
      <c r="K3" s="186"/>
      <c r="L3" s="186"/>
      <c r="M3" s="186"/>
      <c r="N3" s="186"/>
      <c r="O3" s="186"/>
      <c r="P3" s="186"/>
      <c r="Q3" s="186"/>
      <c r="R3" s="186"/>
      <c r="S3" s="186"/>
      <c r="T3" s="186"/>
      <c r="U3" s="186"/>
      <c r="V3" s="186"/>
      <c r="W3" s="186"/>
      <c r="X3" s="186"/>
      <c r="Y3" s="186"/>
      <c r="Z3" s="186"/>
      <c r="AA3" s="187"/>
      <c r="AB3" s="107" t="s">
        <v>140</v>
      </c>
    </row>
    <row r="4" spans="1:33" ht="48" customHeight="1" thickBot="1" x14ac:dyDescent="0.3">
      <c r="A4" s="180"/>
      <c r="B4" s="181"/>
      <c r="C4" s="188" t="s">
        <v>1</v>
      </c>
      <c r="D4" s="189"/>
      <c r="E4" s="189"/>
      <c r="F4" s="189"/>
      <c r="G4" s="189"/>
      <c r="H4" s="189"/>
      <c r="I4" s="189"/>
      <c r="J4" s="189"/>
      <c r="K4" s="189"/>
      <c r="L4" s="189"/>
      <c r="M4" s="189"/>
      <c r="N4" s="189"/>
      <c r="O4" s="189"/>
      <c r="P4" s="189"/>
      <c r="Q4" s="189"/>
      <c r="R4" s="189"/>
      <c r="S4" s="189"/>
      <c r="T4" s="189"/>
      <c r="U4" s="189"/>
      <c r="V4" s="189"/>
      <c r="W4" s="189"/>
      <c r="X4" s="189"/>
      <c r="Y4" s="189"/>
      <c r="Z4" s="189"/>
      <c r="AA4" s="190"/>
      <c r="AB4" s="108" t="s">
        <v>2</v>
      </c>
    </row>
    <row r="5" spans="1:33" s="67" customFormat="1" ht="23" customHeight="1" thickBot="1" x14ac:dyDescent="0.3">
      <c r="A5" s="191" t="s">
        <v>100</v>
      </c>
      <c r="B5" s="192"/>
      <c r="C5" s="192"/>
      <c r="D5" s="192"/>
      <c r="E5" s="192"/>
      <c r="F5" s="192"/>
      <c r="G5" s="193"/>
      <c r="H5" s="198" t="s">
        <v>113</v>
      </c>
      <c r="I5" s="198"/>
      <c r="J5" s="198"/>
      <c r="K5" s="198"/>
      <c r="L5" s="198"/>
      <c r="M5" s="198"/>
      <c r="N5" s="199"/>
      <c r="O5" s="200"/>
      <c r="P5" s="200"/>
      <c r="Q5" s="200"/>
      <c r="R5" s="200"/>
      <c r="S5" s="200"/>
      <c r="T5" s="200"/>
      <c r="U5" s="200"/>
      <c r="V5" s="200"/>
      <c r="W5" s="200"/>
      <c r="X5" s="200"/>
      <c r="Y5" s="200"/>
      <c r="Z5" s="200"/>
      <c r="AA5" s="200"/>
      <c r="AB5" s="201"/>
      <c r="AF5" s="68"/>
      <c r="AG5" s="68"/>
    </row>
    <row r="6" spans="1:33" s="67" customFormat="1" ht="27.5" customHeight="1" thickBot="1" x14ac:dyDescent="0.3">
      <c r="A6" s="202" t="s">
        <v>138</v>
      </c>
      <c r="B6" s="203"/>
      <c r="C6" s="203"/>
      <c r="D6" s="203"/>
      <c r="E6" s="203"/>
      <c r="F6" s="203"/>
      <c r="G6" s="203"/>
      <c r="H6" s="203"/>
      <c r="I6" s="203"/>
      <c r="J6" s="203"/>
      <c r="K6" s="109"/>
      <c r="L6" s="182" t="s">
        <v>97</v>
      </c>
      <c r="M6" s="183"/>
      <c r="N6" s="183"/>
      <c r="O6" s="183"/>
      <c r="P6" s="183"/>
      <c r="Q6" s="183"/>
      <c r="R6" s="183"/>
      <c r="S6" s="183"/>
      <c r="T6" s="183"/>
      <c r="U6" s="183"/>
      <c r="V6" s="183"/>
      <c r="W6" s="183"/>
      <c r="X6" s="183"/>
      <c r="Y6" s="183"/>
      <c r="Z6" s="183"/>
      <c r="AA6" s="183"/>
      <c r="AB6" s="184"/>
      <c r="AF6" s="68"/>
      <c r="AG6" s="68"/>
    </row>
    <row r="7" spans="1:33" s="69" customFormat="1" ht="13.5" thickBot="1" x14ac:dyDescent="0.3">
      <c r="A7" s="194"/>
      <c r="B7" s="194"/>
      <c r="C7" s="194"/>
      <c r="D7" s="194"/>
      <c r="E7" s="194"/>
      <c r="F7" s="194"/>
      <c r="G7" s="194"/>
      <c r="H7" s="29"/>
      <c r="I7" s="110"/>
      <c r="J7" s="110"/>
      <c r="K7" s="110"/>
      <c r="L7" s="110"/>
      <c r="M7" s="110"/>
      <c r="N7" s="110"/>
      <c r="O7" s="110"/>
      <c r="P7" s="110"/>
      <c r="Q7" s="110"/>
      <c r="R7" s="110"/>
      <c r="S7" s="110"/>
      <c r="T7" s="110"/>
      <c r="U7" s="110"/>
      <c r="V7" s="110"/>
      <c r="W7" s="110"/>
      <c r="X7" s="110"/>
      <c r="Y7" s="110"/>
      <c r="Z7" s="110"/>
      <c r="AA7" s="5"/>
      <c r="AB7" s="110"/>
      <c r="AF7" s="70"/>
      <c r="AG7" s="70"/>
    </row>
    <row r="8" spans="1:33" s="6" customFormat="1" ht="13.5" thickBot="1" x14ac:dyDescent="0.3">
      <c r="A8" s="210" t="s">
        <v>3</v>
      </c>
      <c r="B8" s="211"/>
      <c r="C8" s="211"/>
      <c r="D8" s="211"/>
      <c r="E8" s="211"/>
      <c r="F8" s="211"/>
      <c r="G8" s="211"/>
      <c r="H8" s="211"/>
      <c r="I8" s="211"/>
      <c r="J8" s="211"/>
      <c r="K8" s="212"/>
      <c r="L8" s="204" t="s">
        <v>4</v>
      </c>
      <c r="M8" s="213"/>
      <c r="N8" s="205"/>
      <c r="O8" s="204" t="s">
        <v>5</v>
      </c>
      <c r="P8" s="213"/>
      <c r="Q8" s="205"/>
      <c r="R8" s="204" t="s">
        <v>101</v>
      </c>
      <c r="S8" s="205"/>
      <c r="T8" s="204" t="s">
        <v>102</v>
      </c>
      <c r="U8" s="213"/>
      <c r="V8" s="213"/>
      <c r="W8" s="213"/>
      <c r="X8" s="205"/>
      <c r="Y8" s="204" t="s">
        <v>103</v>
      </c>
      <c r="Z8" s="205"/>
      <c r="AA8" s="37" t="s">
        <v>104</v>
      </c>
      <c r="AB8" s="71" t="s">
        <v>6</v>
      </c>
      <c r="AF8" s="26"/>
      <c r="AG8" s="26"/>
    </row>
    <row r="9" spans="1:33" s="7" customFormat="1" ht="13.5" thickBot="1" x14ac:dyDescent="0.3">
      <c r="A9" s="206" t="s">
        <v>7</v>
      </c>
      <c r="B9" s="162" t="s">
        <v>8</v>
      </c>
      <c r="C9" s="162" t="s">
        <v>9</v>
      </c>
      <c r="D9" s="174" t="s">
        <v>10</v>
      </c>
      <c r="E9" s="175"/>
      <c r="F9" s="176"/>
      <c r="G9" s="162" t="s">
        <v>11</v>
      </c>
      <c r="H9" s="162" t="s">
        <v>12</v>
      </c>
      <c r="I9" s="174" t="s">
        <v>13</v>
      </c>
      <c r="J9" s="175"/>
      <c r="K9" s="176"/>
      <c r="L9" s="38">
        <v>1</v>
      </c>
      <c r="M9" s="39">
        <v>2</v>
      </c>
      <c r="N9" s="39">
        <v>3</v>
      </c>
      <c r="O9" s="39">
        <v>4</v>
      </c>
      <c r="P9" s="39">
        <v>5</v>
      </c>
      <c r="Q9" s="39">
        <v>6</v>
      </c>
      <c r="R9" s="39">
        <v>7</v>
      </c>
      <c r="S9" s="39">
        <v>8</v>
      </c>
      <c r="T9" s="39">
        <v>9</v>
      </c>
      <c r="U9" s="39">
        <v>10</v>
      </c>
      <c r="V9" s="39">
        <v>11</v>
      </c>
      <c r="W9" s="39">
        <v>12</v>
      </c>
      <c r="X9" s="39">
        <v>13</v>
      </c>
      <c r="Y9" s="39">
        <v>14</v>
      </c>
      <c r="Z9" s="39">
        <v>15</v>
      </c>
      <c r="AA9" s="39">
        <v>16</v>
      </c>
      <c r="AB9" s="72">
        <v>17</v>
      </c>
      <c r="AF9" s="27"/>
      <c r="AG9" s="27"/>
    </row>
    <row r="10" spans="1:33" s="8" customFormat="1" ht="65.5" thickBot="1" x14ac:dyDescent="0.3">
      <c r="A10" s="207"/>
      <c r="B10" s="163"/>
      <c r="C10" s="163"/>
      <c r="D10" s="162" t="s">
        <v>14</v>
      </c>
      <c r="E10" s="162" t="s">
        <v>15</v>
      </c>
      <c r="F10" s="162" t="s">
        <v>16</v>
      </c>
      <c r="G10" s="163"/>
      <c r="H10" s="163"/>
      <c r="I10" s="162" t="s">
        <v>14</v>
      </c>
      <c r="J10" s="162" t="s">
        <v>17</v>
      </c>
      <c r="K10" s="162" t="s">
        <v>18</v>
      </c>
      <c r="L10" s="162" t="s">
        <v>19</v>
      </c>
      <c r="M10" s="162" t="s">
        <v>20</v>
      </c>
      <c r="N10" s="162" t="s">
        <v>21</v>
      </c>
      <c r="O10" s="162" t="s">
        <v>22</v>
      </c>
      <c r="P10" s="162" t="s">
        <v>23</v>
      </c>
      <c r="Q10" s="162" t="s">
        <v>24</v>
      </c>
      <c r="R10" s="164" t="s">
        <v>105</v>
      </c>
      <c r="S10" s="40" t="s">
        <v>114</v>
      </c>
      <c r="T10" s="166" t="s">
        <v>25</v>
      </c>
      <c r="U10" s="166" t="s">
        <v>26</v>
      </c>
      <c r="V10" s="166" t="s">
        <v>106</v>
      </c>
      <c r="W10" s="164" t="s">
        <v>107</v>
      </c>
      <c r="X10" s="41" t="s">
        <v>114</v>
      </c>
      <c r="Y10" s="164" t="s">
        <v>108</v>
      </c>
      <c r="Z10" s="164" t="s">
        <v>109</v>
      </c>
      <c r="AA10" s="164" t="s">
        <v>110</v>
      </c>
      <c r="AB10" s="214" t="s">
        <v>27</v>
      </c>
      <c r="AF10" s="28"/>
      <c r="AG10" s="28"/>
    </row>
    <row r="11" spans="1:33" s="8" customFormat="1" ht="39.5" thickBot="1" x14ac:dyDescent="0.3">
      <c r="A11" s="208"/>
      <c r="B11" s="209"/>
      <c r="C11" s="209"/>
      <c r="D11" s="209"/>
      <c r="E11" s="209"/>
      <c r="F11" s="209"/>
      <c r="G11" s="209"/>
      <c r="H11" s="209"/>
      <c r="I11" s="209"/>
      <c r="J11" s="209"/>
      <c r="K11" s="209"/>
      <c r="L11" s="163"/>
      <c r="M11" s="163"/>
      <c r="N11" s="163"/>
      <c r="O11" s="163"/>
      <c r="P11" s="163"/>
      <c r="Q11" s="163"/>
      <c r="R11" s="165"/>
      <c r="S11" s="40" t="s">
        <v>111</v>
      </c>
      <c r="T11" s="167"/>
      <c r="U11" s="167"/>
      <c r="V11" s="167"/>
      <c r="W11" s="165"/>
      <c r="X11" s="41" t="s">
        <v>112</v>
      </c>
      <c r="Y11" s="165"/>
      <c r="Z11" s="165"/>
      <c r="AA11" s="165"/>
      <c r="AB11" s="215"/>
      <c r="AF11" s="28"/>
      <c r="AG11" s="28"/>
    </row>
    <row r="12" spans="1:33" s="8" customFormat="1" ht="80" customHeight="1" thickBot="1" x14ac:dyDescent="0.3">
      <c r="A12" s="168" t="s">
        <v>28</v>
      </c>
      <c r="B12" s="170" t="s">
        <v>29</v>
      </c>
      <c r="C12" s="157" t="s">
        <v>30</v>
      </c>
      <c r="D12" s="157" t="s">
        <v>31</v>
      </c>
      <c r="E12" s="157" t="s">
        <v>32</v>
      </c>
      <c r="F12" s="172">
        <v>0.3</v>
      </c>
      <c r="G12" s="157" t="s">
        <v>33</v>
      </c>
      <c r="H12" s="157" t="s">
        <v>34</v>
      </c>
      <c r="I12" s="157" t="s">
        <v>35</v>
      </c>
      <c r="J12" s="157">
        <v>23176</v>
      </c>
      <c r="K12" s="159">
        <v>24798</v>
      </c>
      <c r="L12" s="161">
        <v>2020630010152</v>
      </c>
      <c r="M12" s="144" t="s">
        <v>36</v>
      </c>
      <c r="N12" s="144" t="s">
        <v>37</v>
      </c>
      <c r="O12" s="31" t="s">
        <v>38</v>
      </c>
      <c r="P12" s="88">
        <v>12124</v>
      </c>
      <c r="Q12" s="88">
        <v>8000</v>
      </c>
      <c r="R12" s="88">
        <v>4080</v>
      </c>
      <c r="S12" s="58">
        <f>R12/Q12</f>
        <v>0.51</v>
      </c>
      <c r="T12" s="141" t="s">
        <v>115</v>
      </c>
      <c r="U12" s="144" t="s">
        <v>39</v>
      </c>
      <c r="V12" s="66">
        <v>439956119</v>
      </c>
      <c r="W12" s="66">
        <v>219750000</v>
      </c>
      <c r="X12" s="58">
        <f>W12/V12</f>
        <v>0.49948163125786643</v>
      </c>
      <c r="Y12" s="77" t="s">
        <v>133</v>
      </c>
      <c r="Z12" s="66" t="s">
        <v>121</v>
      </c>
      <c r="AA12" s="112" t="s">
        <v>137</v>
      </c>
      <c r="AB12" s="145" t="s">
        <v>40</v>
      </c>
      <c r="AF12" s="28"/>
      <c r="AG12" s="28"/>
    </row>
    <row r="13" spans="1:33" s="8" customFormat="1" ht="80" customHeight="1" thickBot="1" x14ac:dyDescent="0.3">
      <c r="A13" s="169"/>
      <c r="B13" s="171"/>
      <c r="C13" s="158"/>
      <c r="D13" s="158"/>
      <c r="E13" s="158"/>
      <c r="F13" s="173"/>
      <c r="G13" s="158"/>
      <c r="H13" s="158"/>
      <c r="I13" s="158"/>
      <c r="J13" s="158"/>
      <c r="K13" s="160"/>
      <c r="L13" s="132"/>
      <c r="M13" s="128"/>
      <c r="N13" s="128"/>
      <c r="O13" s="33" t="s">
        <v>41</v>
      </c>
      <c r="P13" s="84">
        <v>1</v>
      </c>
      <c r="Q13" s="84">
        <v>1</v>
      </c>
      <c r="R13" s="84">
        <v>1</v>
      </c>
      <c r="S13" s="95">
        <f t="shared" ref="S13:S24" si="0">R13/Q13</f>
        <v>1</v>
      </c>
      <c r="T13" s="142"/>
      <c r="U13" s="128"/>
      <c r="V13" s="32">
        <v>165000000</v>
      </c>
      <c r="W13" s="32">
        <v>76800000</v>
      </c>
      <c r="X13" s="95">
        <f t="shared" ref="X13:X24" si="1">W13/V13</f>
        <v>0.46545454545454545</v>
      </c>
      <c r="Y13" s="87">
        <v>302724</v>
      </c>
      <c r="Z13" s="74" t="s">
        <v>121</v>
      </c>
      <c r="AA13" s="75" t="s">
        <v>122</v>
      </c>
      <c r="AB13" s="146"/>
      <c r="AF13" s="28"/>
      <c r="AG13" s="28"/>
    </row>
    <row r="14" spans="1:33" s="8" customFormat="1" ht="80" customHeight="1" thickBot="1" x14ac:dyDescent="0.3">
      <c r="A14" s="169"/>
      <c r="B14" s="171"/>
      <c r="C14" s="158"/>
      <c r="D14" s="158"/>
      <c r="E14" s="158"/>
      <c r="F14" s="173"/>
      <c r="G14" s="158"/>
      <c r="H14" s="158"/>
      <c r="I14" s="158"/>
      <c r="J14" s="158"/>
      <c r="K14" s="160"/>
      <c r="L14" s="132"/>
      <c r="M14" s="128"/>
      <c r="N14" s="128"/>
      <c r="O14" s="33" t="s">
        <v>42</v>
      </c>
      <c r="P14" s="84">
        <v>0</v>
      </c>
      <c r="Q14" s="84">
        <v>80</v>
      </c>
      <c r="R14" s="84">
        <v>55</v>
      </c>
      <c r="S14" s="95">
        <f>R14/Q14</f>
        <v>0.6875</v>
      </c>
      <c r="T14" s="142"/>
      <c r="U14" s="128"/>
      <c r="V14" s="32">
        <v>265000000</v>
      </c>
      <c r="W14" s="32">
        <v>197300000</v>
      </c>
      <c r="X14" s="95">
        <f t="shared" si="1"/>
        <v>0.74452830188679242</v>
      </c>
      <c r="Y14" s="87" t="s">
        <v>134</v>
      </c>
      <c r="Z14" s="74" t="s">
        <v>121</v>
      </c>
      <c r="AA14" s="75" t="s">
        <v>136</v>
      </c>
      <c r="AB14" s="146"/>
      <c r="AF14" s="28"/>
      <c r="AG14" s="28"/>
    </row>
    <row r="15" spans="1:33" s="8" customFormat="1" ht="80" customHeight="1" thickBot="1" x14ac:dyDescent="0.3">
      <c r="A15" s="169"/>
      <c r="B15" s="171"/>
      <c r="C15" s="158"/>
      <c r="D15" s="158"/>
      <c r="E15" s="158"/>
      <c r="F15" s="173"/>
      <c r="G15" s="158"/>
      <c r="H15" s="158"/>
      <c r="I15" s="158"/>
      <c r="J15" s="158"/>
      <c r="K15" s="160"/>
      <c r="L15" s="132"/>
      <c r="M15" s="128"/>
      <c r="N15" s="128"/>
      <c r="O15" s="33" t="s">
        <v>43</v>
      </c>
      <c r="P15" s="84">
        <v>0</v>
      </c>
      <c r="Q15" s="84">
        <v>150</v>
      </c>
      <c r="R15" s="84">
        <v>58</v>
      </c>
      <c r="S15" s="95">
        <f t="shared" si="0"/>
        <v>0.38666666666666666</v>
      </c>
      <c r="T15" s="143"/>
      <c r="U15" s="128"/>
      <c r="V15" s="32">
        <v>90000000</v>
      </c>
      <c r="W15" s="32">
        <v>23200000</v>
      </c>
      <c r="X15" s="95">
        <f t="shared" si="1"/>
        <v>0.25777777777777777</v>
      </c>
      <c r="Y15" s="87" t="s">
        <v>135</v>
      </c>
      <c r="Z15" s="74" t="s">
        <v>121</v>
      </c>
      <c r="AA15" s="75" t="s">
        <v>123</v>
      </c>
      <c r="AB15" s="146"/>
      <c r="AF15" s="28"/>
      <c r="AG15" s="28"/>
    </row>
    <row r="16" spans="1:33" s="8" customFormat="1" ht="110.5" customHeight="1" thickBot="1" x14ac:dyDescent="0.3">
      <c r="A16" s="9" t="s">
        <v>44</v>
      </c>
      <c r="B16" s="10" t="s">
        <v>29</v>
      </c>
      <c r="C16" s="11" t="s">
        <v>45</v>
      </c>
      <c r="D16" s="12" t="s">
        <v>46</v>
      </c>
      <c r="E16" s="13">
        <v>0</v>
      </c>
      <c r="F16" s="13">
        <v>0.2</v>
      </c>
      <c r="G16" s="11" t="s">
        <v>47</v>
      </c>
      <c r="H16" s="11" t="s">
        <v>48</v>
      </c>
      <c r="I16" s="14" t="s">
        <v>49</v>
      </c>
      <c r="J16" s="15">
        <v>0</v>
      </c>
      <c r="K16" s="16">
        <v>1</v>
      </c>
      <c r="L16" s="86">
        <v>2020630010154</v>
      </c>
      <c r="M16" s="84" t="s">
        <v>50</v>
      </c>
      <c r="N16" s="128" t="s">
        <v>51</v>
      </c>
      <c r="O16" s="84" t="s">
        <v>52</v>
      </c>
      <c r="P16" s="84">
        <v>0</v>
      </c>
      <c r="Q16" s="84">
        <v>1</v>
      </c>
      <c r="R16" s="84">
        <v>1</v>
      </c>
      <c r="S16" s="95">
        <f t="shared" si="0"/>
        <v>1</v>
      </c>
      <c r="T16" s="84" t="s">
        <v>120</v>
      </c>
      <c r="U16" s="84" t="s">
        <v>53</v>
      </c>
      <c r="V16" s="85">
        <v>90000000</v>
      </c>
      <c r="W16" s="85">
        <v>22000000</v>
      </c>
      <c r="X16" s="95">
        <f t="shared" si="1"/>
        <v>0.24444444444444444</v>
      </c>
      <c r="Y16" s="87">
        <v>302724</v>
      </c>
      <c r="Z16" s="74" t="s">
        <v>121</v>
      </c>
      <c r="AA16" s="75" t="s">
        <v>124</v>
      </c>
      <c r="AB16" s="89" t="s">
        <v>54</v>
      </c>
      <c r="AD16" s="17"/>
      <c r="AF16" s="28"/>
      <c r="AG16" s="28"/>
    </row>
    <row r="17" spans="1:33" s="8" customFormat="1" ht="80" customHeight="1" thickBot="1" x14ac:dyDescent="0.3">
      <c r="A17" s="9" t="s">
        <v>44</v>
      </c>
      <c r="B17" s="10" t="s">
        <v>29</v>
      </c>
      <c r="C17" s="11" t="s">
        <v>45</v>
      </c>
      <c r="D17" s="12" t="s">
        <v>46</v>
      </c>
      <c r="E17" s="13">
        <v>0</v>
      </c>
      <c r="F17" s="13">
        <v>0.2</v>
      </c>
      <c r="G17" s="11" t="s">
        <v>47</v>
      </c>
      <c r="H17" s="11" t="s">
        <v>55</v>
      </c>
      <c r="I17" s="14" t="s">
        <v>56</v>
      </c>
      <c r="J17" s="15">
        <v>0</v>
      </c>
      <c r="K17" s="16">
        <v>1</v>
      </c>
      <c r="L17" s="86">
        <v>2020630010154</v>
      </c>
      <c r="M17" s="84" t="s">
        <v>50</v>
      </c>
      <c r="N17" s="128"/>
      <c r="O17" s="84" t="s">
        <v>57</v>
      </c>
      <c r="P17" s="84">
        <v>0</v>
      </c>
      <c r="Q17" s="84">
        <v>1</v>
      </c>
      <c r="R17" s="84">
        <v>0.5</v>
      </c>
      <c r="S17" s="95">
        <f t="shared" si="0"/>
        <v>0.5</v>
      </c>
      <c r="T17" s="84" t="s">
        <v>120</v>
      </c>
      <c r="U17" s="84" t="s">
        <v>53</v>
      </c>
      <c r="V17" s="85">
        <v>40000000</v>
      </c>
      <c r="W17" s="85">
        <v>0</v>
      </c>
      <c r="X17" s="95">
        <f t="shared" si="1"/>
        <v>0</v>
      </c>
      <c r="Y17" s="87">
        <v>302724</v>
      </c>
      <c r="Z17" s="74" t="s">
        <v>121</v>
      </c>
      <c r="AA17" s="75" t="s">
        <v>125</v>
      </c>
      <c r="AB17" s="89" t="s">
        <v>54</v>
      </c>
      <c r="AF17" s="28"/>
      <c r="AG17" s="28"/>
    </row>
    <row r="18" spans="1:33" s="8" customFormat="1" ht="80" customHeight="1" thickBot="1" x14ac:dyDescent="0.3">
      <c r="A18" s="147" t="s">
        <v>44</v>
      </c>
      <c r="B18" s="149" t="s">
        <v>29</v>
      </c>
      <c r="C18" s="151" t="s">
        <v>45</v>
      </c>
      <c r="D18" s="151" t="s">
        <v>31</v>
      </c>
      <c r="E18" s="151" t="s">
        <v>32</v>
      </c>
      <c r="F18" s="155">
        <v>0.3</v>
      </c>
      <c r="G18" s="151" t="s">
        <v>33</v>
      </c>
      <c r="H18" s="151" t="s">
        <v>58</v>
      </c>
      <c r="I18" s="151" t="s">
        <v>59</v>
      </c>
      <c r="J18" s="151">
        <v>2</v>
      </c>
      <c r="K18" s="153">
        <v>3</v>
      </c>
      <c r="L18" s="140">
        <v>2020630010153</v>
      </c>
      <c r="M18" s="128" t="s">
        <v>60</v>
      </c>
      <c r="N18" s="128" t="s">
        <v>61</v>
      </c>
      <c r="O18" s="33" t="s">
        <v>62</v>
      </c>
      <c r="P18" s="128">
        <v>2</v>
      </c>
      <c r="Q18" s="84">
        <v>1</v>
      </c>
      <c r="R18" s="84">
        <v>0.62</v>
      </c>
      <c r="S18" s="95">
        <f t="shared" si="0"/>
        <v>0.62</v>
      </c>
      <c r="T18" s="128" t="s">
        <v>118</v>
      </c>
      <c r="U18" s="128" t="s">
        <v>39</v>
      </c>
      <c r="V18" s="130">
        <v>39000000</v>
      </c>
      <c r="W18" s="130">
        <v>9800000</v>
      </c>
      <c r="X18" s="216">
        <f t="shared" si="1"/>
        <v>0.25128205128205128</v>
      </c>
      <c r="Y18" s="87">
        <v>302724</v>
      </c>
      <c r="Z18" s="74" t="s">
        <v>121</v>
      </c>
      <c r="AA18" s="85" t="s">
        <v>126</v>
      </c>
      <c r="AB18" s="146" t="s">
        <v>54</v>
      </c>
      <c r="AF18" s="28"/>
      <c r="AG18" s="28"/>
    </row>
    <row r="19" spans="1:33" s="8" customFormat="1" ht="80" customHeight="1" thickBot="1" x14ac:dyDescent="0.3">
      <c r="A19" s="148"/>
      <c r="B19" s="150"/>
      <c r="C19" s="152"/>
      <c r="D19" s="152"/>
      <c r="E19" s="152"/>
      <c r="F19" s="156"/>
      <c r="G19" s="152"/>
      <c r="H19" s="152"/>
      <c r="I19" s="152"/>
      <c r="J19" s="152"/>
      <c r="K19" s="154"/>
      <c r="L19" s="140"/>
      <c r="M19" s="128"/>
      <c r="N19" s="128"/>
      <c r="O19" s="33" t="s">
        <v>63</v>
      </c>
      <c r="P19" s="128"/>
      <c r="Q19" s="84">
        <v>1</v>
      </c>
      <c r="R19" s="84">
        <v>0.62</v>
      </c>
      <c r="S19" s="95">
        <f t="shared" si="0"/>
        <v>0.62</v>
      </c>
      <c r="T19" s="128"/>
      <c r="U19" s="128"/>
      <c r="V19" s="130"/>
      <c r="W19" s="130"/>
      <c r="X19" s="216"/>
      <c r="Y19" s="87">
        <v>532</v>
      </c>
      <c r="Z19" s="74" t="s">
        <v>121</v>
      </c>
      <c r="AA19" s="85" t="s">
        <v>127</v>
      </c>
      <c r="AB19" s="146"/>
      <c r="AF19" s="28"/>
      <c r="AG19" s="28"/>
    </row>
    <row r="20" spans="1:33" s="8" customFormat="1" ht="80" customHeight="1" thickBot="1" x14ac:dyDescent="0.3">
      <c r="A20" s="9" t="s">
        <v>44</v>
      </c>
      <c r="B20" s="10" t="s">
        <v>29</v>
      </c>
      <c r="C20" s="11" t="s">
        <v>45</v>
      </c>
      <c r="D20" s="12" t="s">
        <v>31</v>
      </c>
      <c r="E20" s="15" t="s">
        <v>32</v>
      </c>
      <c r="F20" s="13">
        <v>0.3</v>
      </c>
      <c r="G20" s="11" t="s">
        <v>33</v>
      </c>
      <c r="H20" s="11" t="s">
        <v>64</v>
      </c>
      <c r="I20" s="14" t="s">
        <v>65</v>
      </c>
      <c r="J20" s="15">
        <v>1</v>
      </c>
      <c r="K20" s="16">
        <v>1</v>
      </c>
      <c r="L20" s="86">
        <v>2020630010153</v>
      </c>
      <c r="M20" s="84" t="s">
        <v>60</v>
      </c>
      <c r="N20" s="128" t="s">
        <v>66</v>
      </c>
      <c r="O20" s="33" t="s">
        <v>96</v>
      </c>
      <c r="P20" s="84">
        <v>1</v>
      </c>
      <c r="Q20" s="84">
        <v>1</v>
      </c>
      <c r="R20" s="84">
        <v>1</v>
      </c>
      <c r="S20" s="95">
        <f t="shared" si="0"/>
        <v>1</v>
      </c>
      <c r="T20" s="84" t="s">
        <v>119</v>
      </c>
      <c r="U20" s="84" t="s">
        <v>39</v>
      </c>
      <c r="V20" s="32">
        <v>1106590000</v>
      </c>
      <c r="W20" s="32">
        <v>517300000</v>
      </c>
      <c r="X20" s="95">
        <f t="shared" si="1"/>
        <v>0.46747214415456495</v>
      </c>
      <c r="Y20" s="87">
        <v>910</v>
      </c>
      <c r="Z20" s="74" t="s">
        <v>121</v>
      </c>
      <c r="AA20" s="76" t="s">
        <v>128</v>
      </c>
      <c r="AB20" s="89" t="s">
        <v>54</v>
      </c>
      <c r="AF20" s="28"/>
      <c r="AG20" s="28"/>
    </row>
    <row r="21" spans="1:33" s="8" customFormat="1" ht="80" customHeight="1" thickBot="1" x14ac:dyDescent="0.3">
      <c r="A21" s="90" t="s">
        <v>44</v>
      </c>
      <c r="B21" s="91" t="s">
        <v>29</v>
      </c>
      <c r="C21" s="92" t="s">
        <v>45</v>
      </c>
      <c r="D21" s="92" t="s">
        <v>31</v>
      </c>
      <c r="E21" s="92" t="s">
        <v>32</v>
      </c>
      <c r="F21" s="94">
        <v>0.3</v>
      </c>
      <c r="G21" s="92" t="s">
        <v>33</v>
      </c>
      <c r="H21" s="60" t="s">
        <v>67</v>
      </c>
      <c r="I21" s="92" t="s">
        <v>68</v>
      </c>
      <c r="J21" s="92">
        <v>1</v>
      </c>
      <c r="K21" s="93">
        <v>1</v>
      </c>
      <c r="L21" s="86">
        <v>2020630010153</v>
      </c>
      <c r="M21" s="84" t="s">
        <v>60</v>
      </c>
      <c r="N21" s="128"/>
      <c r="O21" s="33" t="s">
        <v>69</v>
      </c>
      <c r="P21" s="84">
        <v>1</v>
      </c>
      <c r="Q21" s="84">
        <v>1</v>
      </c>
      <c r="R21" s="84"/>
      <c r="S21" s="95">
        <f t="shared" si="0"/>
        <v>0</v>
      </c>
      <c r="T21" s="84"/>
      <c r="U21" s="84" t="s">
        <v>39</v>
      </c>
      <c r="V21" s="130">
        <v>675000000</v>
      </c>
      <c r="W21" s="130">
        <v>479966326</v>
      </c>
      <c r="X21" s="95">
        <f t="shared" si="1"/>
        <v>0.71106122370370373</v>
      </c>
      <c r="Y21" s="87">
        <v>1</v>
      </c>
      <c r="Z21" s="74" t="s">
        <v>121</v>
      </c>
      <c r="AA21" s="85"/>
      <c r="AB21" s="89" t="s">
        <v>54</v>
      </c>
      <c r="AF21" s="28"/>
      <c r="AG21" s="28"/>
    </row>
    <row r="22" spans="1:33" s="8" customFormat="1" ht="104" customHeight="1" thickBot="1" x14ac:dyDescent="0.3">
      <c r="A22" s="9" t="s">
        <v>44</v>
      </c>
      <c r="B22" s="10" t="s">
        <v>29</v>
      </c>
      <c r="C22" s="11" t="s">
        <v>45</v>
      </c>
      <c r="D22" s="12" t="s">
        <v>31</v>
      </c>
      <c r="E22" s="15" t="s">
        <v>32</v>
      </c>
      <c r="F22" s="13">
        <v>0.3</v>
      </c>
      <c r="G22" s="11" t="s">
        <v>33</v>
      </c>
      <c r="H22" s="11" t="s">
        <v>67</v>
      </c>
      <c r="I22" s="14" t="s">
        <v>70</v>
      </c>
      <c r="J22" s="15">
        <v>1</v>
      </c>
      <c r="K22" s="16">
        <v>1</v>
      </c>
      <c r="L22" s="86">
        <v>2020630010153</v>
      </c>
      <c r="M22" s="84" t="s">
        <v>60</v>
      </c>
      <c r="N22" s="128"/>
      <c r="O22" s="33" t="s">
        <v>95</v>
      </c>
      <c r="P22" s="84">
        <v>1</v>
      </c>
      <c r="Q22" s="84">
        <v>1</v>
      </c>
      <c r="R22" s="84">
        <v>1</v>
      </c>
      <c r="S22" s="95">
        <f t="shared" si="0"/>
        <v>1</v>
      </c>
      <c r="T22" s="84" t="s">
        <v>119</v>
      </c>
      <c r="U22" s="84" t="s">
        <v>53</v>
      </c>
      <c r="V22" s="130"/>
      <c r="W22" s="130"/>
      <c r="X22" s="95">
        <f>W21/V21</f>
        <v>0.71106122370370373</v>
      </c>
      <c r="Y22" s="87">
        <v>302724</v>
      </c>
      <c r="Z22" s="74" t="s">
        <v>121</v>
      </c>
      <c r="AA22" s="76" t="s">
        <v>129</v>
      </c>
      <c r="AB22" s="89" t="s">
        <v>54</v>
      </c>
      <c r="AF22" s="28"/>
      <c r="AG22" s="28"/>
    </row>
    <row r="23" spans="1:33" s="8" customFormat="1" ht="80" customHeight="1" thickBot="1" x14ac:dyDescent="0.3">
      <c r="A23" s="9" t="s">
        <v>44</v>
      </c>
      <c r="B23" s="10" t="s">
        <v>71</v>
      </c>
      <c r="C23" s="18" t="s">
        <v>72</v>
      </c>
      <c r="D23" s="14" t="s">
        <v>73</v>
      </c>
      <c r="E23" s="13">
        <v>0</v>
      </c>
      <c r="F23" s="13">
        <v>1</v>
      </c>
      <c r="G23" s="11" t="s">
        <v>74</v>
      </c>
      <c r="H23" s="11" t="s">
        <v>75</v>
      </c>
      <c r="I23" s="14" t="s">
        <v>76</v>
      </c>
      <c r="J23" s="19">
        <v>0</v>
      </c>
      <c r="K23" s="20">
        <v>1</v>
      </c>
      <c r="L23" s="86">
        <v>2020630010155</v>
      </c>
      <c r="M23" s="84" t="s">
        <v>77</v>
      </c>
      <c r="N23" s="128" t="s">
        <v>78</v>
      </c>
      <c r="O23" s="84" t="s">
        <v>79</v>
      </c>
      <c r="P23" s="84">
        <v>0</v>
      </c>
      <c r="Q23" s="84">
        <v>1</v>
      </c>
      <c r="R23" s="84">
        <v>0.5</v>
      </c>
      <c r="S23" s="95">
        <f t="shared" si="0"/>
        <v>0.5</v>
      </c>
      <c r="T23" s="84" t="s">
        <v>117</v>
      </c>
      <c r="U23" s="84" t="s">
        <v>53</v>
      </c>
      <c r="V23" s="85">
        <v>30000000</v>
      </c>
      <c r="W23" s="85">
        <v>0</v>
      </c>
      <c r="X23" s="95">
        <f t="shared" si="1"/>
        <v>0</v>
      </c>
      <c r="Y23" s="87">
        <v>302724</v>
      </c>
      <c r="Z23" s="74" t="s">
        <v>121</v>
      </c>
      <c r="AA23" s="76" t="s">
        <v>130</v>
      </c>
      <c r="AB23" s="89" t="s">
        <v>54</v>
      </c>
      <c r="AF23" s="28"/>
      <c r="AG23" s="28"/>
    </row>
    <row r="24" spans="1:33" s="8" customFormat="1" ht="80" customHeight="1" thickBot="1" x14ac:dyDescent="0.3">
      <c r="A24" s="9" t="s">
        <v>44</v>
      </c>
      <c r="B24" s="10" t="s">
        <v>71</v>
      </c>
      <c r="C24" s="18" t="s">
        <v>72</v>
      </c>
      <c r="D24" s="12" t="s">
        <v>80</v>
      </c>
      <c r="E24" s="15" t="s">
        <v>32</v>
      </c>
      <c r="F24" s="13">
        <v>0.4</v>
      </c>
      <c r="G24" s="11" t="s">
        <v>81</v>
      </c>
      <c r="H24" s="11" t="s">
        <v>82</v>
      </c>
      <c r="I24" s="14" t="s">
        <v>83</v>
      </c>
      <c r="J24" s="19">
        <v>0</v>
      </c>
      <c r="K24" s="20">
        <v>5</v>
      </c>
      <c r="L24" s="132">
        <v>2020630010157</v>
      </c>
      <c r="M24" s="128" t="s">
        <v>84</v>
      </c>
      <c r="N24" s="128"/>
      <c r="O24" s="128" t="s">
        <v>85</v>
      </c>
      <c r="P24" s="128">
        <v>0</v>
      </c>
      <c r="Q24" s="128">
        <v>2</v>
      </c>
      <c r="R24" s="128">
        <v>1</v>
      </c>
      <c r="S24" s="216">
        <f t="shared" si="0"/>
        <v>0.5</v>
      </c>
      <c r="T24" s="128" t="s">
        <v>116</v>
      </c>
      <c r="U24" s="128" t="s">
        <v>53</v>
      </c>
      <c r="V24" s="130">
        <v>50000000</v>
      </c>
      <c r="W24" s="130">
        <v>0</v>
      </c>
      <c r="X24" s="216">
        <f t="shared" si="1"/>
        <v>0</v>
      </c>
      <c r="Y24" s="138">
        <v>145</v>
      </c>
      <c r="Z24" s="74" t="s">
        <v>121</v>
      </c>
      <c r="AA24" s="76" t="s">
        <v>131</v>
      </c>
      <c r="AB24" s="89" t="s">
        <v>54</v>
      </c>
      <c r="AF24" s="28"/>
      <c r="AG24" s="28"/>
    </row>
    <row r="25" spans="1:33" s="8" customFormat="1" ht="80" customHeight="1" thickBot="1" x14ac:dyDescent="0.3">
      <c r="A25" s="113" t="s">
        <v>44</v>
      </c>
      <c r="B25" s="114" t="s">
        <v>71</v>
      </c>
      <c r="C25" s="115" t="s">
        <v>72</v>
      </c>
      <c r="D25" s="116" t="s">
        <v>80</v>
      </c>
      <c r="E25" s="117" t="s">
        <v>32</v>
      </c>
      <c r="F25" s="118">
        <v>0.4</v>
      </c>
      <c r="G25" s="119" t="s">
        <v>81</v>
      </c>
      <c r="H25" s="119" t="s">
        <v>82</v>
      </c>
      <c r="I25" s="120" t="s">
        <v>86</v>
      </c>
      <c r="J25" s="121">
        <v>0</v>
      </c>
      <c r="K25" s="122">
        <v>2</v>
      </c>
      <c r="L25" s="133"/>
      <c r="M25" s="129"/>
      <c r="N25" s="129"/>
      <c r="O25" s="129"/>
      <c r="P25" s="129"/>
      <c r="Q25" s="129"/>
      <c r="R25" s="129"/>
      <c r="S25" s="217"/>
      <c r="T25" s="129"/>
      <c r="U25" s="129"/>
      <c r="V25" s="131"/>
      <c r="W25" s="131"/>
      <c r="X25" s="217"/>
      <c r="Y25" s="139"/>
      <c r="Z25" s="123" t="s">
        <v>121</v>
      </c>
      <c r="AA25" s="124" t="s">
        <v>132</v>
      </c>
      <c r="AB25" s="34" t="s">
        <v>54</v>
      </c>
      <c r="AF25" s="28"/>
      <c r="AG25" s="28"/>
    </row>
    <row r="26" spans="1:33" ht="13.5" thickBot="1" x14ac:dyDescent="0.3">
      <c r="A26" s="111" t="s">
        <v>87</v>
      </c>
      <c r="B26" s="61"/>
      <c r="C26" s="61"/>
      <c r="D26" s="61"/>
      <c r="E26" s="61"/>
      <c r="F26" s="61"/>
      <c r="G26" s="61"/>
      <c r="H26" s="61"/>
      <c r="I26" s="61"/>
      <c r="J26" s="61"/>
      <c r="K26" s="61"/>
      <c r="L26" s="61"/>
      <c r="M26" s="61"/>
      <c r="N26" s="61"/>
      <c r="O26" s="61"/>
      <c r="P26" s="61"/>
      <c r="Q26" s="61"/>
      <c r="R26" s="61"/>
      <c r="S26" s="62"/>
      <c r="T26" s="61"/>
      <c r="U26" s="63"/>
      <c r="V26" s="64">
        <f>SUM(V12:V25)</f>
        <v>2990546119</v>
      </c>
      <c r="W26" s="36">
        <f>SUM(W12:W25)</f>
        <v>1546116326</v>
      </c>
      <c r="X26" s="65">
        <f>W26/V26</f>
        <v>0.51700133168887608</v>
      </c>
      <c r="Y26" s="36"/>
      <c r="Z26" s="36"/>
      <c r="AA26" s="36"/>
      <c r="AB26" s="22"/>
    </row>
    <row r="27" spans="1:33" ht="13" x14ac:dyDescent="0.25">
      <c r="A27" s="30"/>
      <c r="B27" s="42"/>
      <c r="C27" s="42"/>
      <c r="D27" s="42"/>
      <c r="E27" s="42"/>
      <c r="F27" s="42"/>
      <c r="G27" s="42"/>
      <c r="H27" s="42"/>
      <c r="I27" s="42"/>
      <c r="J27" s="42"/>
      <c r="K27" s="42"/>
      <c r="L27" s="42"/>
      <c r="M27" s="42"/>
      <c r="N27" s="42"/>
      <c r="O27" s="42"/>
      <c r="P27" s="42"/>
      <c r="Q27" s="42"/>
      <c r="R27" s="42"/>
      <c r="S27" s="73">
        <v>0</v>
      </c>
      <c r="T27" s="42"/>
      <c r="U27" s="42"/>
      <c r="V27" s="43"/>
      <c r="W27" s="43"/>
      <c r="X27" s="59">
        <v>0</v>
      </c>
      <c r="Y27" s="43"/>
      <c r="Z27" s="43"/>
      <c r="AA27" s="43"/>
      <c r="AB27" s="21"/>
    </row>
    <row r="28" spans="1:33" ht="13.5" thickBot="1" x14ac:dyDescent="0.3">
      <c r="A28" s="30"/>
      <c r="B28" s="42"/>
      <c r="C28" s="42"/>
      <c r="D28" s="42"/>
      <c r="E28" s="42"/>
      <c r="F28" s="42"/>
      <c r="G28" s="42"/>
      <c r="H28" s="42"/>
      <c r="I28" s="42"/>
      <c r="J28" s="42"/>
      <c r="K28" s="42"/>
      <c r="L28" s="42"/>
      <c r="M28" s="42"/>
      <c r="N28" s="42"/>
      <c r="O28" s="42"/>
      <c r="P28" s="42"/>
      <c r="Q28" s="42"/>
      <c r="R28" s="42"/>
      <c r="S28" s="73">
        <v>1</v>
      </c>
      <c r="T28" s="42"/>
      <c r="U28" s="42"/>
      <c r="V28" s="43"/>
      <c r="W28" s="43"/>
      <c r="X28" s="59">
        <v>1</v>
      </c>
      <c r="Y28" s="43"/>
      <c r="Z28" s="43"/>
      <c r="AA28" s="43"/>
      <c r="AB28" s="21"/>
    </row>
    <row r="29" spans="1:33" x14ac:dyDescent="0.25">
      <c r="A29" s="44"/>
      <c r="B29" s="45"/>
      <c r="C29" s="46"/>
      <c r="D29" s="45"/>
      <c r="E29" s="46"/>
      <c r="F29" s="45"/>
      <c r="G29" s="46"/>
      <c r="H29" s="45"/>
      <c r="I29" s="46"/>
      <c r="J29" s="46"/>
      <c r="K29" s="45"/>
      <c r="L29" s="46"/>
      <c r="M29" s="45"/>
      <c r="N29" s="45"/>
      <c r="O29" s="45"/>
      <c r="P29" s="45"/>
      <c r="Q29" s="45"/>
      <c r="R29" s="45"/>
      <c r="S29" s="45"/>
      <c r="T29" s="45"/>
      <c r="U29" s="45"/>
      <c r="V29" s="47"/>
      <c r="W29" s="47"/>
      <c r="X29" s="47"/>
      <c r="Y29" s="47"/>
      <c r="Z29" s="47"/>
      <c r="AA29" s="47"/>
      <c r="AB29" s="35"/>
    </row>
    <row r="30" spans="1:33" ht="14" x14ac:dyDescent="0.25">
      <c r="A30" s="2"/>
      <c r="B30" s="51"/>
      <c r="C30" s="48"/>
      <c r="D30" s="51"/>
      <c r="E30" s="49"/>
      <c r="F30" s="51"/>
      <c r="G30" s="51"/>
      <c r="H30" s="51"/>
      <c r="I30" s="51"/>
      <c r="J30" s="134" t="s">
        <v>88</v>
      </c>
      <c r="K30" s="134"/>
      <c r="L30" s="134"/>
      <c r="M30" s="48"/>
      <c r="N30" s="48"/>
      <c r="O30" s="134" t="s">
        <v>89</v>
      </c>
      <c r="P30" s="134"/>
      <c r="Q30" s="134"/>
      <c r="R30" s="50"/>
      <c r="S30" s="50"/>
      <c r="T30" s="135"/>
      <c r="U30" s="135"/>
      <c r="V30" s="135"/>
      <c r="W30" s="135"/>
      <c r="X30" s="135"/>
      <c r="Y30" s="135"/>
      <c r="Z30" s="135"/>
      <c r="AA30" s="135"/>
      <c r="AB30" s="136"/>
    </row>
    <row r="31" spans="1:33" x14ac:dyDescent="0.25">
      <c r="A31" s="2"/>
      <c r="B31" s="51"/>
      <c r="C31" s="49"/>
      <c r="D31" s="51"/>
      <c r="E31" s="49"/>
      <c r="F31" s="51"/>
      <c r="G31" s="51"/>
      <c r="H31" s="51"/>
      <c r="I31" s="51"/>
      <c r="J31" s="49"/>
      <c r="K31" s="51"/>
      <c r="L31" s="49"/>
      <c r="M31" s="51"/>
      <c r="N31" s="51"/>
      <c r="O31" s="49"/>
      <c r="P31" s="49"/>
      <c r="Q31" s="49"/>
      <c r="R31" s="49"/>
      <c r="S31" s="49"/>
      <c r="T31" s="49"/>
      <c r="U31" s="49"/>
      <c r="V31" s="52"/>
      <c r="W31" s="52"/>
      <c r="X31" s="52"/>
      <c r="Y31" s="52"/>
      <c r="Z31" s="52"/>
      <c r="AA31" s="52"/>
      <c r="AB31" s="3"/>
    </row>
    <row r="32" spans="1:33" ht="14.5" thickBot="1" x14ac:dyDescent="0.3">
      <c r="A32" s="2"/>
      <c r="B32" s="51"/>
      <c r="C32" s="48"/>
      <c r="D32" s="51"/>
      <c r="E32" s="49"/>
      <c r="F32" s="51"/>
      <c r="G32" s="51"/>
      <c r="H32" s="51"/>
      <c r="I32" s="51"/>
      <c r="J32" s="23"/>
      <c r="K32" s="23"/>
      <c r="L32" s="24"/>
      <c r="M32" s="51"/>
      <c r="N32" s="51"/>
      <c r="O32" s="23"/>
      <c r="P32" s="23"/>
      <c r="Q32" s="49"/>
      <c r="R32" s="49"/>
      <c r="S32" s="49"/>
      <c r="T32" s="49"/>
      <c r="U32" s="49"/>
      <c r="V32" s="52"/>
      <c r="W32" s="52"/>
      <c r="X32" s="52"/>
      <c r="Y32" s="52"/>
      <c r="Z32" s="52"/>
      <c r="AA32" s="52"/>
      <c r="AB32" s="3"/>
    </row>
    <row r="33" spans="1:28" ht="14" x14ac:dyDescent="0.25">
      <c r="A33" s="2"/>
      <c r="B33" s="51"/>
      <c r="C33" s="53"/>
      <c r="D33" s="51"/>
      <c r="E33" s="49"/>
      <c r="F33" s="51"/>
      <c r="G33" s="51"/>
      <c r="H33" s="51"/>
      <c r="I33" s="51"/>
      <c r="J33" s="137" t="s">
        <v>90</v>
      </c>
      <c r="K33" s="137"/>
      <c r="L33" s="137"/>
      <c r="M33" s="54"/>
      <c r="N33" s="54"/>
      <c r="O33" s="137" t="s">
        <v>94</v>
      </c>
      <c r="P33" s="137"/>
      <c r="Q33" s="137"/>
      <c r="R33" s="55"/>
      <c r="S33" s="55"/>
      <c r="T33" s="49"/>
      <c r="U33" s="49"/>
      <c r="V33" s="56"/>
      <c r="W33" s="56"/>
      <c r="X33" s="56"/>
      <c r="Y33" s="56"/>
      <c r="Z33" s="56"/>
      <c r="AA33" s="56"/>
      <c r="AB33" s="3"/>
    </row>
    <row r="34" spans="1:28" ht="14" x14ac:dyDescent="0.25">
      <c r="A34" s="2"/>
      <c r="B34" s="51"/>
      <c r="C34" s="53"/>
      <c r="D34" s="51"/>
      <c r="E34" s="49"/>
      <c r="F34" s="51"/>
      <c r="G34" s="51"/>
      <c r="H34" s="51"/>
      <c r="I34" s="51"/>
      <c r="J34" s="49" t="s">
        <v>91</v>
      </c>
      <c r="K34" s="51"/>
      <c r="L34" s="57"/>
      <c r="M34" s="54"/>
      <c r="N34" s="54"/>
      <c r="O34" s="49" t="s">
        <v>92</v>
      </c>
      <c r="P34" s="51"/>
      <c r="Q34" s="49"/>
      <c r="R34" s="49"/>
      <c r="S34" s="49"/>
      <c r="T34" s="49"/>
      <c r="U34" s="49"/>
      <c r="V34" s="52"/>
      <c r="W34" s="52"/>
      <c r="X34" s="52"/>
      <c r="Y34" s="52"/>
      <c r="Z34" s="52"/>
      <c r="AA34" s="52"/>
      <c r="AB34" s="3"/>
    </row>
    <row r="35" spans="1:28" ht="14" x14ac:dyDescent="0.25">
      <c r="A35" s="2"/>
      <c r="B35" s="51"/>
      <c r="C35" s="49"/>
      <c r="D35" s="51"/>
      <c r="E35" s="49"/>
      <c r="F35" s="51"/>
      <c r="G35" s="49"/>
      <c r="H35" s="51"/>
      <c r="I35" s="49"/>
      <c r="J35" s="49"/>
      <c r="K35" s="51"/>
      <c r="L35" s="48"/>
      <c r="M35" s="51"/>
      <c r="N35" s="49"/>
      <c r="O35" s="49"/>
      <c r="P35" s="49"/>
      <c r="Q35" s="49"/>
      <c r="R35" s="49"/>
      <c r="S35" s="49"/>
      <c r="T35" s="49"/>
      <c r="U35" s="49"/>
      <c r="V35" s="52"/>
      <c r="W35" s="52"/>
      <c r="X35" s="52"/>
      <c r="Y35" s="52"/>
      <c r="Z35" s="52"/>
      <c r="AA35" s="52"/>
      <c r="AB35" s="3"/>
    </row>
    <row r="36" spans="1:28" ht="14" x14ac:dyDescent="0.25">
      <c r="A36" s="2"/>
      <c r="B36" s="51"/>
      <c r="C36" s="49"/>
      <c r="D36" s="51"/>
      <c r="E36" s="49"/>
      <c r="F36" s="51"/>
      <c r="G36" s="49"/>
      <c r="H36" s="51"/>
      <c r="I36" s="49"/>
      <c r="J36" s="49"/>
      <c r="K36" s="51"/>
      <c r="L36" s="48"/>
      <c r="M36" s="51"/>
      <c r="N36" s="49"/>
      <c r="O36" s="49"/>
      <c r="P36" s="49"/>
      <c r="Q36" s="49"/>
      <c r="R36" s="49"/>
      <c r="S36" s="49"/>
      <c r="T36" s="49"/>
      <c r="U36" s="49"/>
      <c r="V36" s="52"/>
      <c r="W36" s="52"/>
      <c r="X36" s="52"/>
      <c r="Y36" s="52"/>
      <c r="Z36" s="52"/>
      <c r="AA36" s="52"/>
      <c r="AB36" s="3"/>
    </row>
    <row r="37" spans="1:28" ht="52.5" customHeight="1" thickBot="1" x14ac:dyDescent="0.3">
      <c r="A37" s="125" t="s">
        <v>93</v>
      </c>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7"/>
    </row>
  </sheetData>
  <protectedRanges>
    <protectedRange sqref="V12:V25" name="Rango5"/>
    <protectedRange sqref="T12:T25" name="Rango4"/>
    <protectedRange sqref="R12:R25" name="Rango1"/>
    <protectedRange sqref="W12:W25" name="Rango2"/>
    <protectedRange sqref="Y12:AA25" name="Rango3"/>
  </protectedRanges>
  <mergeCells count="106">
    <mergeCell ref="AA10:AA11"/>
    <mergeCell ref="AB10:AB11"/>
    <mergeCell ref="R24:R25"/>
    <mergeCell ref="S24:S25"/>
    <mergeCell ref="W18:W19"/>
    <mergeCell ref="X18:X19"/>
    <mergeCell ref="W21:W22"/>
    <mergeCell ref="W24:W25"/>
    <mergeCell ref="X24:X25"/>
    <mergeCell ref="U10:U11"/>
    <mergeCell ref="V10:V11"/>
    <mergeCell ref="W10:W11"/>
    <mergeCell ref="Y10:Y11"/>
    <mergeCell ref="Z10:Z11"/>
    <mergeCell ref="Y8:Z8"/>
    <mergeCell ref="A9:A11"/>
    <mergeCell ref="B9:B11"/>
    <mergeCell ref="C9:C11"/>
    <mergeCell ref="G9:G11"/>
    <mergeCell ref="H9:H11"/>
    <mergeCell ref="D10:D11"/>
    <mergeCell ref="E10:E11"/>
    <mergeCell ref="F10:F11"/>
    <mergeCell ref="I10:I11"/>
    <mergeCell ref="J10:J11"/>
    <mergeCell ref="K10:K11"/>
    <mergeCell ref="L10:L11"/>
    <mergeCell ref="M10:M11"/>
    <mergeCell ref="N10:N11"/>
    <mergeCell ref="O10:O11"/>
    <mergeCell ref="A8:K8"/>
    <mergeCell ref="L8:N8"/>
    <mergeCell ref="O8:Q8"/>
    <mergeCell ref="R8:S8"/>
    <mergeCell ref="T8:X8"/>
    <mergeCell ref="I9:K9"/>
    <mergeCell ref="A1:B4"/>
    <mergeCell ref="L6:AB6"/>
    <mergeCell ref="C3:AA3"/>
    <mergeCell ref="C4:AA4"/>
    <mergeCell ref="A5:G5"/>
    <mergeCell ref="A7:G7"/>
    <mergeCell ref="C1:AA1"/>
    <mergeCell ref="H5:M5"/>
    <mergeCell ref="N5:AB5"/>
    <mergeCell ref="A6:J6"/>
    <mergeCell ref="A12:A15"/>
    <mergeCell ref="B12:B15"/>
    <mergeCell ref="C12:C15"/>
    <mergeCell ref="D12:D15"/>
    <mergeCell ref="E12:E15"/>
    <mergeCell ref="F12:F15"/>
    <mergeCell ref="G12:G15"/>
    <mergeCell ref="H12:H15"/>
    <mergeCell ref="D9:F9"/>
    <mergeCell ref="I12:I15"/>
    <mergeCell ref="J12:J15"/>
    <mergeCell ref="K12:K15"/>
    <mergeCell ref="L12:L15"/>
    <mergeCell ref="M12:M15"/>
    <mergeCell ref="P10:P11"/>
    <mergeCell ref="Q10:Q11"/>
    <mergeCell ref="R10:R11"/>
    <mergeCell ref="T10:T11"/>
    <mergeCell ref="A18:A19"/>
    <mergeCell ref="B18:B19"/>
    <mergeCell ref="C18:C19"/>
    <mergeCell ref="D18:D19"/>
    <mergeCell ref="E18:E19"/>
    <mergeCell ref="K18:K19"/>
    <mergeCell ref="F18:F19"/>
    <mergeCell ref="G18:G19"/>
    <mergeCell ref="H18:H19"/>
    <mergeCell ref="I18:I19"/>
    <mergeCell ref="J18:J19"/>
    <mergeCell ref="L18:L19"/>
    <mergeCell ref="O33:Q33"/>
    <mergeCell ref="T12:T15"/>
    <mergeCell ref="U12:U15"/>
    <mergeCell ref="AB12:AB15"/>
    <mergeCell ref="N16:N17"/>
    <mergeCell ref="N12:N15"/>
    <mergeCell ref="V18:V19"/>
    <mergeCell ref="AB18:AB19"/>
    <mergeCell ref="N20:N22"/>
    <mergeCell ref="V21:V22"/>
    <mergeCell ref="M18:M19"/>
    <mergeCell ref="N18:N19"/>
    <mergeCell ref="P18:P19"/>
    <mergeCell ref="T18:T19"/>
    <mergeCell ref="U18:U19"/>
    <mergeCell ref="A37:AB37"/>
    <mergeCell ref="T24:T25"/>
    <mergeCell ref="U24:U25"/>
    <mergeCell ref="V24:V25"/>
    <mergeCell ref="N23:N25"/>
    <mergeCell ref="L24:L25"/>
    <mergeCell ref="M24:M25"/>
    <mergeCell ref="O24:O25"/>
    <mergeCell ref="P24:P25"/>
    <mergeCell ref="Q24:Q25"/>
    <mergeCell ref="J30:L30"/>
    <mergeCell ref="O30:Q30"/>
    <mergeCell ref="T30:AB30"/>
    <mergeCell ref="J33:L33"/>
    <mergeCell ref="Y24:Y25"/>
  </mergeCells>
  <conditionalFormatting sqref="S12:S24 S26:S28">
    <cfRule type="colorScale" priority="4">
      <colorScale>
        <cfvo type="percent" val="0"/>
        <cfvo type="percent" val="25"/>
        <cfvo type="percent" val="100"/>
        <color rgb="FFFF0000"/>
        <color rgb="FFFFFF00"/>
        <color rgb="FF92D050"/>
      </colorScale>
    </cfRule>
  </conditionalFormatting>
  <conditionalFormatting sqref="X12:X24 X26:X28">
    <cfRule type="colorScale" priority="3">
      <colorScale>
        <cfvo type="percent" val="0"/>
        <cfvo type="percent" val="25"/>
        <cfvo type="percent" val="100"/>
        <color rgb="FFFF0000"/>
        <color rgb="FFFFFF00"/>
        <color rgb="FF92D050"/>
      </colorScale>
    </cfRule>
  </conditionalFormatting>
  <conditionalFormatting sqref="S12:S28">
    <cfRule type="colorScale" priority="2">
      <colorScale>
        <cfvo type="percent" val="25"/>
        <cfvo type="percent" val="50"/>
        <cfvo type="percent" val="100"/>
        <color rgb="FFFF0000"/>
        <color rgb="FFFFFF00"/>
        <color rgb="FF92D050"/>
      </colorScale>
    </cfRule>
  </conditionalFormatting>
  <conditionalFormatting sqref="X12:X28">
    <cfRule type="colorScale" priority="1">
      <colorScale>
        <cfvo type="percent" val="25"/>
        <cfvo type="percent" val="50"/>
        <cfvo type="percent" val="100"/>
        <color rgb="FFFF0000"/>
        <color rgb="FFFFFF00"/>
        <color rgb="FF92D050"/>
      </colorScale>
    </cfRule>
  </conditionalFormatting>
  <printOptions horizontalCentered="1"/>
  <pageMargins left="0.39370078740157499" right="0.39370078740157499" top="0.39370078740157499" bottom="0.39370078740157499" header="0.27559055118110198" footer="0.31496062992126"/>
  <pageSetup paperSize="5" scale="20" firstPageNumber="0"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55FED-6C5F-4F91-AF57-C6E58AB25D37}">
  <dimension ref="A1:J24"/>
  <sheetViews>
    <sheetView workbookViewId="0">
      <selection activeCell="F32" sqref="F32"/>
    </sheetView>
  </sheetViews>
  <sheetFormatPr baseColWidth="10" defaultRowHeight="12.5" x14ac:dyDescent="0.25"/>
  <cols>
    <col min="1" max="1" width="20.1796875" style="29" customWidth="1"/>
    <col min="2" max="2" width="50.81640625" style="29" customWidth="1"/>
    <col min="3" max="3" width="15.7265625" style="29" hidden="1" customWidth="1"/>
    <col min="4" max="5" width="24.26953125" style="29" hidden="1" customWidth="1"/>
    <col min="6" max="6" width="24.26953125" style="29" customWidth="1"/>
    <col min="7" max="8" width="19" style="5" customWidth="1"/>
    <col min="9" max="9" width="25.26953125" style="5" customWidth="1"/>
  </cols>
  <sheetData>
    <row r="1" spans="1:9" ht="65.5" thickBot="1" x14ac:dyDescent="0.3">
      <c r="A1" s="162" t="s">
        <v>20</v>
      </c>
      <c r="B1" s="162" t="s">
        <v>22</v>
      </c>
      <c r="C1" s="162" t="s">
        <v>23</v>
      </c>
      <c r="D1" s="162" t="s">
        <v>24</v>
      </c>
      <c r="E1" s="164" t="s">
        <v>105</v>
      </c>
      <c r="F1" s="78" t="s">
        <v>114</v>
      </c>
      <c r="G1" s="166" t="s">
        <v>106</v>
      </c>
      <c r="H1" s="164" t="s">
        <v>107</v>
      </c>
      <c r="I1" s="41" t="s">
        <v>114</v>
      </c>
    </row>
    <row r="2" spans="1:9" ht="39.5" thickBot="1" x14ac:dyDescent="0.3">
      <c r="A2" s="163"/>
      <c r="B2" s="163"/>
      <c r="C2" s="163"/>
      <c r="D2" s="163"/>
      <c r="E2" s="165"/>
      <c r="F2" s="78" t="s">
        <v>111</v>
      </c>
      <c r="G2" s="167"/>
      <c r="H2" s="165"/>
      <c r="I2" s="41" t="s">
        <v>112</v>
      </c>
    </row>
    <row r="3" spans="1:9" ht="25" x14ac:dyDescent="0.25">
      <c r="A3" s="144" t="s">
        <v>36</v>
      </c>
      <c r="B3" s="31" t="s">
        <v>38</v>
      </c>
      <c r="C3" s="82">
        <v>12124</v>
      </c>
      <c r="D3" s="82">
        <v>8000</v>
      </c>
      <c r="E3" s="82">
        <v>4080</v>
      </c>
      <c r="F3" s="58">
        <f>E3/D3</f>
        <v>0.51</v>
      </c>
      <c r="G3" s="66">
        <v>439956119</v>
      </c>
      <c r="H3" s="66">
        <v>219750000</v>
      </c>
      <c r="I3" s="58">
        <f>H3/G3</f>
        <v>0.49948163125786643</v>
      </c>
    </row>
    <row r="4" spans="1:9" ht="62.5" x14ac:dyDescent="0.25">
      <c r="A4" s="128"/>
      <c r="B4" s="33" t="s">
        <v>41</v>
      </c>
      <c r="C4" s="79">
        <v>1</v>
      </c>
      <c r="D4" s="79">
        <v>1</v>
      </c>
      <c r="E4" s="79">
        <v>1</v>
      </c>
      <c r="F4" s="80">
        <f t="shared" ref="F4:F14" si="0">E4/D4</f>
        <v>1</v>
      </c>
      <c r="G4" s="32">
        <v>165000000</v>
      </c>
      <c r="H4" s="32">
        <v>76800000</v>
      </c>
      <c r="I4" s="80">
        <f t="shared" ref="I4:I14" si="1">H4/G4</f>
        <v>0.46545454545454545</v>
      </c>
    </row>
    <row r="5" spans="1:9" ht="37.5" x14ac:dyDescent="0.25">
      <c r="A5" s="128"/>
      <c r="B5" s="33" t="s">
        <v>42</v>
      </c>
      <c r="C5" s="79">
        <v>0</v>
      </c>
      <c r="D5" s="79">
        <v>80</v>
      </c>
      <c r="E5" s="79">
        <v>55</v>
      </c>
      <c r="F5" s="80">
        <f>E5/D5</f>
        <v>0.6875</v>
      </c>
      <c r="G5" s="32">
        <v>265000000</v>
      </c>
      <c r="H5" s="32">
        <v>197300000</v>
      </c>
      <c r="I5" s="80">
        <f t="shared" si="1"/>
        <v>0.74452830188679242</v>
      </c>
    </row>
    <row r="6" spans="1:9" ht="25" x14ac:dyDescent="0.25">
      <c r="A6" s="128"/>
      <c r="B6" s="33" t="s">
        <v>43</v>
      </c>
      <c r="C6" s="79">
        <v>0</v>
      </c>
      <c r="D6" s="79">
        <v>150</v>
      </c>
      <c r="E6" s="79">
        <v>58</v>
      </c>
      <c r="F6" s="80">
        <f t="shared" si="0"/>
        <v>0.38666666666666666</v>
      </c>
      <c r="G6" s="32">
        <v>90000000</v>
      </c>
      <c r="H6" s="32">
        <v>23200000</v>
      </c>
      <c r="I6" s="80">
        <f t="shared" si="1"/>
        <v>0.25777777777777777</v>
      </c>
    </row>
    <row r="7" spans="1:9" ht="62.5" x14ac:dyDescent="0.25">
      <c r="A7" s="218" t="s">
        <v>50</v>
      </c>
      <c r="B7" s="79" t="s">
        <v>52</v>
      </c>
      <c r="C7" s="79">
        <v>0</v>
      </c>
      <c r="D7" s="79">
        <v>1</v>
      </c>
      <c r="E7" s="79">
        <v>1</v>
      </c>
      <c r="F7" s="80">
        <f t="shared" si="0"/>
        <v>1</v>
      </c>
      <c r="G7" s="81">
        <v>90000000</v>
      </c>
      <c r="H7" s="81">
        <v>22000000</v>
      </c>
      <c r="I7" s="80">
        <f t="shared" si="1"/>
        <v>0.24444444444444444</v>
      </c>
    </row>
    <row r="8" spans="1:9" ht="25" x14ac:dyDescent="0.25">
      <c r="A8" s="143"/>
      <c r="B8" s="79" t="s">
        <v>57</v>
      </c>
      <c r="C8" s="79">
        <v>0</v>
      </c>
      <c r="D8" s="79">
        <v>1</v>
      </c>
      <c r="E8" s="79">
        <v>0.5</v>
      </c>
      <c r="F8" s="80">
        <f t="shared" si="0"/>
        <v>0.5</v>
      </c>
      <c r="G8" s="81">
        <v>40000000</v>
      </c>
      <c r="H8" s="81">
        <v>0</v>
      </c>
      <c r="I8" s="80">
        <f t="shared" si="1"/>
        <v>0</v>
      </c>
    </row>
    <row r="9" spans="1:9" ht="25" customHeight="1" x14ac:dyDescent="0.25">
      <c r="A9" s="218" t="s">
        <v>60</v>
      </c>
      <c r="B9" s="33" t="s">
        <v>62</v>
      </c>
      <c r="C9" s="128">
        <v>2</v>
      </c>
      <c r="D9" s="79">
        <v>1</v>
      </c>
      <c r="E9" s="79">
        <v>0.62</v>
      </c>
      <c r="F9" s="80">
        <f t="shared" si="0"/>
        <v>0.62</v>
      </c>
      <c r="G9" s="130">
        <v>39000000</v>
      </c>
      <c r="H9" s="130">
        <v>9800000</v>
      </c>
      <c r="I9" s="216">
        <f t="shared" si="1"/>
        <v>0.25128205128205128</v>
      </c>
    </row>
    <row r="10" spans="1:9" ht="25" x14ac:dyDescent="0.25">
      <c r="A10" s="142"/>
      <c r="B10" s="33" t="s">
        <v>63</v>
      </c>
      <c r="C10" s="128"/>
      <c r="D10" s="79">
        <v>1</v>
      </c>
      <c r="E10" s="79">
        <v>0.62</v>
      </c>
      <c r="F10" s="80">
        <f t="shared" si="0"/>
        <v>0.62</v>
      </c>
      <c r="G10" s="130"/>
      <c r="H10" s="130"/>
      <c r="I10" s="216"/>
    </row>
    <row r="11" spans="1:9" ht="62.5" x14ac:dyDescent="0.25">
      <c r="A11" s="142"/>
      <c r="B11" s="33" t="s">
        <v>96</v>
      </c>
      <c r="C11" s="79">
        <v>1</v>
      </c>
      <c r="D11" s="79">
        <v>1</v>
      </c>
      <c r="E11" s="79">
        <v>1</v>
      </c>
      <c r="F11" s="80">
        <f t="shared" si="0"/>
        <v>1</v>
      </c>
      <c r="G11" s="32">
        <v>1106590000</v>
      </c>
      <c r="H11" s="32">
        <v>517300000</v>
      </c>
      <c r="I11" s="80">
        <f t="shared" si="1"/>
        <v>0.46747214415456495</v>
      </c>
    </row>
    <row r="12" spans="1:9" ht="112.5" x14ac:dyDescent="0.25">
      <c r="A12" s="143"/>
      <c r="B12" s="33" t="s">
        <v>95</v>
      </c>
      <c r="C12" s="79">
        <v>1</v>
      </c>
      <c r="D12" s="79">
        <v>1</v>
      </c>
      <c r="E12" s="79">
        <v>1</v>
      </c>
      <c r="F12" s="80">
        <f t="shared" si="0"/>
        <v>1</v>
      </c>
      <c r="G12" s="104">
        <v>675000000</v>
      </c>
      <c r="H12" s="104">
        <v>479966326</v>
      </c>
      <c r="I12" s="80">
        <f>H12/G12</f>
        <v>0.71106122370370373</v>
      </c>
    </row>
    <row r="13" spans="1:9" ht="37.5" x14ac:dyDescent="0.25">
      <c r="A13" s="79" t="s">
        <v>77</v>
      </c>
      <c r="B13" s="79" t="s">
        <v>79</v>
      </c>
      <c r="C13" s="79">
        <v>0</v>
      </c>
      <c r="D13" s="79">
        <v>1</v>
      </c>
      <c r="E13" s="79">
        <v>0.5</v>
      </c>
      <c r="F13" s="80">
        <f t="shared" si="0"/>
        <v>0.5</v>
      </c>
      <c r="G13" s="81">
        <v>30000000</v>
      </c>
      <c r="H13" s="81">
        <v>0</v>
      </c>
      <c r="I13" s="80">
        <f t="shared" si="1"/>
        <v>0</v>
      </c>
    </row>
    <row r="14" spans="1:9" x14ac:dyDescent="0.25">
      <c r="A14" s="128" t="s">
        <v>84</v>
      </c>
      <c r="B14" s="128" t="s">
        <v>85</v>
      </c>
      <c r="C14" s="128">
        <v>0</v>
      </c>
      <c r="D14" s="128">
        <v>2</v>
      </c>
      <c r="E14" s="128">
        <v>1</v>
      </c>
      <c r="F14" s="216">
        <f t="shared" si="0"/>
        <v>0.5</v>
      </c>
      <c r="G14" s="130">
        <v>50000000</v>
      </c>
      <c r="H14" s="130">
        <v>0</v>
      </c>
      <c r="I14" s="216">
        <f t="shared" si="1"/>
        <v>0</v>
      </c>
    </row>
    <row r="15" spans="1:9" ht="13" thickBot="1" x14ac:dyDescent="0.3">
      <c r="A15" s="129"/>
      <c r="B15" s="129"/>
      <c r="C15" s="129"/>
      <c r="D15" s="129"/>
      <c r="E15" s="129"/>
      <c r="F15" s="217"/>
      <c r="G15" s="131"/>
      <c r="H15" s="131"/>
      <c r="I15" s="217"/>
    </row>
    <row r="16" spans="1:9" ht="13.5" thickBot="1" x14ac:dyDescent="0.3">
      <c r="A16" s="61"/>
      <c r="B16" s="61"/>
      <c r="C16" s="61"/>
      <c r="D16" s="61"/>
      <c r="E16" s="61"/>
      <c r="F16" s="62"/>
      <c r="G16" s="64">
        <f>SUM(G3:G15)</f>
        <v>2990546119</v>
      </c>
      <c r="H16" s="36">
        <f>SUM(H3:H15)</f>
        <v>1546116326</v>
      </c>
      <c r="I16" s="65">
        <f>H16/G16</f>
        <v>0.51700133168887608</v>
      </c>
    </row>
    <row r="17" spans="1:10" ht="13" hidden="1" x14ac:dyDescent="0.25">
      <c r="A17" s="42"/>
      <c r="B17" s="42"/>
      <c r="C17" s="42"/>
      <c r="D17" s="42"/>
      <c r="E17" s="42"/>
      <c r="F17" s="73">
        <v>0</v>
      </c>
      <c r="G17" s="43"/>
      <c r="H17" s="43"/>
      <c r="I17" s="59">
        <v>0</v>
      </c>
    </row>
    <row r="18" spans="1:10" ht="13" hidden="1" x14ac:dyDescent="0.25">
      <c r="A18" s="42"/>
      <c r="B18" s="42"/>
      <c r="C18" s="42"/>
      <c r="D18" s="42"/>
      <c r="E18" s="42"/>
      <c r="F18" s="73">
        <v>1</v>
      </c>
      <c r="G18" s="43"/>
      <c r="H18" s="43"/>
      <c r="I18" s="59">
        <v>1</v>
      </c>
    </row>
    <row r="19" spans="1:10" x14ac:dyDescent="0.25">
      <c r="A19" s="83"/>
      <c r="B19" s="49"/>
      <c r="C19" s="49"/>
      <c r="D19" s="49"/>
      <c r="E19" s="49"/>
      <c r="F19" s="49"/>
      <c r="G19" s="52"/>
      <c r="H19" s="52"/>
      <c r="I19" s="52"/>
    </row>
    <row r="20" spans="1:10" x14ac:dyDescent="0.25">
      <c r="A20"/>
      <c r="B20" s="33" t="s">
        <v>36</v>
      </c>
      <c r="C20" s="96"/>
      <c r="D20" s="96"/>
      <c r="E20" s="96"/>
      <c r="F20" s="101">
        <v>4</v>
      </c>
      <c r="G20" s="102">
        <v>0.64600000000000002</v>
      </c>
      <c r="H20" s="98">
        <v>959956119</v>
      </c>
      <c r="I20" s="98">
        <v>517050000</v>
      </c>
      <c r="J20" s="97">
        <f>I20/H20</f>
        <v>0.5386183699090521</v>
      </c>
    </row>
    <row r="21" spans="1:10" x14ac:dyDescent="0.25">
      <c r="B21" s="33" t="s">
        <v>50</v>
      </c>
      <c r="C21" s="99"/>
      <c r="D21" s="99"/>
      <c r="E21" s="99"/>
      <c r="F21" s="99">
        <v>2</v>
      </c>
      <c r="G21" s="103">
        <v>0.75</v>
      </c>
      <c r="H21" s="100">
        <v>130000000</v>
      </c>
      <c r="I21" s="100">
        <v>22000000</v>
      </c>
      <c r="J21" s="97">
        <f t="shared" ref="J21:J24" si="2">I21/H21</f>
        <v>0.16923076923076924</v>
      </c>
    </row>
    <row r="22" spans="1:10" x14ac:dyDescent="0.25">
      <c r="B22" s="33" t="s">
        <v>60</v>
      </c>
      <c r="C22" s="99"/>
      <c r="D22" s="99"/>
      <c r="E22" s="99"/>
      <c r="F22" s="99">
        <v>4</v>
      </c>
      <c r="G22" s="103">
        <v>0.81</v>
      </c>
      <c r="H22" s="100">
        <v>1820590000</v>
      </c>
      <c r="I22" s="100">
        <v>1007066326</v>
      </c>
      <c r="J22" s="97">
        <f t="shared" si="2"/>
        <v>0.5531538270560642</v>
      </c>
    </row>
    <row r="23" spans="1:10" x14ac:dyDescent="0.25">
      <c r="B23" s="33" t="s">
        <v>77</v>
      </c>
      <c r="C23" s="99"/>
      <c r="D23" s="99"/>
      <c r="E23" s="99"/>
      <c r="F23" s="99">
        <v>1</v>
      </c>
      <c r="G23" s="103">
        <v>0.5</v>
      </c>
      <c r="H23" s="100">
        <v>30000000</v>
      </c>
      <c r="I23" s="100">
        <v>0</v>
      </c>
      <c r="J23" s="97">
        <f t="shared" si="2"/>
        <v>0</v>
      </c>
    </row>
    <row r="24" spans="1:10" x14ac:dyDescent="0.25">
      <c r="B24" s="33" t="s">
        <v>84</v>
      </c>
      <c r="C24" s="99"/>
      <c r="D24" s="99"/>
      <c r="E24" s="99"/>
      <c r="F24" s="99">
        <v>1</v>
      </c>
      <c r="G24" s="103">
        <v>0.5</v>
      </c>
      <c r="H24" s="100">
        <v>50000000</v>
      </c>
      <c r="I24" s="100">
        <v>0</v>
      </c>
      <c r="J24" s="97">
        <f t="shared" si="2"/>
        <v>0</v>
      </c>
    </row>
  </sheetData>
  <protectedRanges>
    <protectedRange sqref="G3:G15" name="Rango5"/>
    <protectedRange sqref="E3:E15" name="Rango1"/>
    <protectedRange sqref="H3:H15" name="Rango2"/>
  </protectedRanges>
  <autoFilter ref="A1:L18" xr:uid="{87E55FED-6C5F-4F91-AF57-C6E58AB25D37}"/>
  <mergeCells count="23">
    <mergeCell ref="I14:I15"/>
    <mergeCell ref="A14:A15"/>
    <mergeCell ref="B14:B15"/>
    <mergeCell ref="C14:C15"/>
    <mergeCell ref="D14:D15"/>
    <mergeCell ref="E14:E15"/>
    <mergeCell ref="F14:F15"/>
    <mergeCell ref="G14:G15"/>
    <mergeCell ref="H14:H15"/>
    <mergeCell ref="I9:I10"/>
    <mergeCell ref="C9:C10"/>
    <mergeCell ref="G1:G2"/>
    <mergeCell ref="H1:H2"/>
    <mergeCell ref="A3:A6"/>
    <mergeCell ref="A1:A2"/>
    <mergeCell ref="B1:B2"/>
    <mergeCell ref="C1:C2"/>
    <mergeCell ref="D1:D2"/>
    <mergeCell ref="E1:E2"/>
    <mergeCell ref="A7:A8"/>
    <mergeCell ref="A9:A12"/>
    <mergeCell ref="G9:G10"/>
    <mergeCell ref="H9:H10"/>
  </mergeCells>
  <conditionalFormatting sqref="F16:F18 F3:F14">
    <cfRule type="colorScale" priority="4">
      <colorScale>
        <cfvo type="percent" val="0"/>
        <cfvo type="percent" val="25"/>
        <cfvo type="percent" val="100"/>
        <color rgb="FFFF0000"/>
        <color rgb="FFFFFF00"/>
        <color rgb="FF92D050"/>
      </colorScale>
    </cfRule>
  </conditionalFormatting>
  <conditionalFormatting sqref="I16:I18 I3:I14">
    <cfRule type="colorScale" priority="3">
      <colorScale>
        <cfvo type="percent" val="0"/>
        <cfvo type="percent" val="25"/>
        <cfvo type="percent" val="100"/>
        <color rgb="FFFF0000"/>
        <color rgb="FFFFFF00"/>
        <color rgb="FF92D050"/>
      </colorScale>
    </cfRule>
  </conditionalFormatting>
  <conditionalFormatting sqref="F3:F18">
    <cfRule type="colorScale" priority="9">
      <colorScale>
        <cfvo type="percent" val="25"/>
        <cfvo type="percent" val="50"/>
        <cfvo type="percent" val="100"/>
        <color rgb="FFFF0000"/>
        <color rgb="FFFFFF00"/>
        <color rgb="FF92D050"/>
      </colorScale>
    </cfRule>
  </conditionalFormatting>
  <conditionalFormatting sqref="I3:I18">
    <cfRule type="colorScale" priority="11">
      <colorScale>
        <cfvo type="percent" val="25"/>
        <cfvo type="percent" val="50"/>
        <cfvo type="percent" val="100"/>
        <color rgb="FFFF0000"/>
        <color rgb="FFFFFF00"/>
        <color rgb="FF92D050"/>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SEG_PLANACCION_2022_2T</vt:lpstr>
      <vt:lpstr>CONSOLIDADO</vt:lpstr>
      <vt:lpstr>SEG_PLANACCION_2022_2T!Área_de_impresión</vt:lpstr>
      <vt:lpstr>SEG_PLANACCION_2022_2T!Títulos_a_imprimir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B</dc:creator>
  <cp:lastModifiedBy>Juliana</cp:lastModifiedBy>
  <cp:lastPrinted>2022-08-30T18:25:35Z</cp:lastPrinted>
  <dcterms:created xsi:type="dcterms:W3CDTF">2021-01-19T22:10:09Z</dcterms:created>
  <dcterms:modified xsi:type="dcterms:W3CDTF">2022-08-31T00:48:00Z</dcterms:modified>
</cp:coreProperties>
</file>