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760" tabRatio="493" activeTab="0"/>
  </bookViews>
  <sheets>
    <sheet name="SEG_PA_AMABLE_1T_2022" sheetId="1" r:id="rId1"/>
  </sheets>
  <definedNames>
    <definedName name="_xlnm.Print_Area" localSheetId="0">'SEG_PA_AMABLE_1T_2022'!$A$1:$AC$35</definedName>
    <definedName name="_xlnm.Print_Titles" localSheetId="0">'SEG_PA_AMABLE_1T_2022'!$1:$10</definedName>
  </definedNames>
  <calcPr fullCalcOnLoad="1"/>
</workbook>
</file>

<file path=xl/sharedStrings.xml><?xml version="1.0" encoding="utf-8"?>
<sst xmlns="http://schemas.openxmlformats.org/spreadsheetml/2006/main" count="265" uniqueCount="127">
  <si>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</si>
  <si>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</si>
  <si>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</si>
  <si>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</si>
  <si>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</si>
  <si>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</si>
  <si>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</si>
  <si>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</si>
  <si>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</si>
  <si>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</si>
  <si>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</si>
  <si>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</si>
  <si>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</si>
  <si>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</si>
  <si>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JOSÉ MANUEL RIOS MORALES</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</si>
  <si>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</si>
  <si>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</si>
  <si>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</si>
  <si>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</si>
  <si>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</si>
  <si>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</si>
  <si>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</si>
  <si>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</si>
  <si>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</si>
  <si>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</si>
  <si>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</si>
  <si>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</si>
  <si>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</si>
  <si>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</si>
  <si>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</si>
  <si>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</si>
  <si>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</si>
  <si>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INFRAESTRUCTURA NATURAL: "Armenia Capital Verde"</t>
  </si>
  <si>
    <t>Transporte</t>
  </si>
  <si>
    <t>Prestación de servicios de transporte público de pasajeros</t>
  </si>
  <si>
    <t>Servicio de transporte público organizado implementados (SITM. SITP. SETP, SITR)</t>
  </si>
  <si>
    <t>Implementación del Sistema Estrategico de Transporte Público de Pasajeros de Armenia</t>
  </si>
  <si>
    <t>Nación</t>
  </si>
  <si>
    <t>Amable</t>
  </si>
  <si>
    <t>INFRAESTRUCTURA CONSTRUIDA: "Acciones Concretas"</t>
  </si>
  <si>
    <t>Implementación de la red semaforica y el centro de control de tráfico</t>
  </si>
  <si>
    <t>Seguridad de Transporte</t>
  </si>
  <si>
    <t>Sistema de gestión y control de flota para el SETP</t>
  </si>
  <si>
    <t>Implementación del sistema de gestión y control de flota para el SETP</t>
  </si>
  <si>
    <t xml:space="preserve">Cicloinfraestructura construida. </t>
  </si>
  <si>
    <t>Biciestacionamientos para la integración con el sistema estrategico de transporte público de pasajeros</t>
  </si>
  <si>
    <t>Ordenamiento territorial y desarrollo urbano</t>
  </si>
  <si>
    <t xml:space="preserve">Espacio publico adecuado. </t>
  </si>
  <si>
    <t>Kilometros de vias rehabilitadas - AMABLE</t>
  </si>
  <si>
    <t>Espacio publico construido</t>
  </si>
  <si>
    <t>Kilómetros construidos de proyectos viales - AMABLE</t>
  </si>
  <si>
    <t>Unidades de paraderos con espacio público construido - AMABLE</t>
  </si>
  <si>
    <t>Portales construidos</t>
  </si>
  <si>
    <t>Andenes de la red urbana rehabilitados</t>
  </si>
  <si>
    <t>Metros cuadrados de andenes renovados</t>
  </si>
  <si>
    <t xml:space="preserve">Unidades de terminales de ruta construidos </t>
  </si>
  <si>
    <t>Indice de competitividad de ciudades</t>
  </si>
  <si>
    <t>Mejoramiento en el espacio urbano</t>
  </si>
  <si>
    <t>Tasa de mitigación de siniestros viales</t>
  </si>
  <si>
    <t>3, 6, 11</t>
  </si>
  <si>
    <t>Vivienda</t>
  </si>
  <si>
    <t>17.48</t>
  </si>
  <si>
    <t>1.49</t>
  </si>
  <si>
    <t>0.13</t>
  </si>
  <si>
    <t>S.D</t>
  </si>
  <si>
    <t xml:space="preserve">Contrucción del proyecto vial de la calle 50 tramo III (puente los quindos) y obras complementarias desde la glorieta los naranjos hasta la intersección de la entrada al barrio los quindos </t>
  </si>
  <si>
    <t>N/A</t>
  </si>
  <si>
    <t xml:space="preserve">Realización de la contrucción del proyecto vial de la calle 50 tramo III (puente los quindos) y obras complementarias desde la glorieta los naranjos hasta la intersección de la entrada al barrio los quindos </t>
  </si>
  <si>
    <t xml:space="preserve">Proyecto vial de la calle 50 tramo III (puente los quindos) y obras complementarias </t>
  </si>
  <si>
    <t>GERENTE AMABLE EICE</t>
  </si>
  <si>
    <t>DR. JAMES CASTAÑO HERRERA</t>
  </si>
  <si>
    <t xml:space="preserve">INDICADOR / ACCIONES / 
ACTIVIDADES </t>
  </si>
  <si>
    <t>PRODUCTO KPT</t>
  </si>
  <si>
    <t>SECRETARÍA O  ENTIDAD RESPONSABLE: 4.6.AMABLE E.I.C.E.</t>
  </si>
  <si>
    <t>VIGENCIA AÑO:2022</t>
  </si>
  <si>
    <t>Renovación de andenes tramo 7 centro</t>
  </si>
  <si>
    <t>Renovación de andenes tramo 7 centro y obras complementarias para la implmentación del sistema estratretigo de transporte público</t>
  </si>
  <si>
    <t>Paradero con Espacio Público y obras complementariaas PEP CENTRO</t>
  </si>
  <si>
    <t>Construcción del Paradero con Espacio Público y obras complementariaas PEP CENTRO</t>
  </si>
  <si>
    <t>Realización de la construcción del Paradero con Espacio Público y obras complementariaas Espacio Público y obras complementarias PEP CENTRO</t>
  </si>
  <si>
    <t xml:space="preserve">Terminal de ruta puerto erminal de ruta simón bolivar, terminal de ruta aeropuerto, terminal de ruta la patria y obras complementarias </t>
  </si>
  <si>
    <t>Implementar el Sistema Estrategico de Transporte Público de Pasajeros de Armenia</t>
  </si>
  <si>
    <t xml:space="preserve">Construcción del terminal de ruta simón bolivar, terminal de ruta aeropuerto, terminal de ruta la patria y obras complementarias </t>
  </si>
  <si>
    <t xml:space="preserve">Realización de la construcción del terminal de ruta simón bolivar, terminal de ruta aeropuerto, terminal de ruta limonar y obras complementarias </t>
  </si>
  <si>
    <t>2.4.5.02.05</t>
  </si>
  <si>
    <t>2.4.5.02.07
2.4.5.02.08</t>
  </si>
  <si>
    <t xml:space="preserve">SEGUIMIENTO AL PLAN DE ACCIÓN                         </t>
  </si>
  <si>
    <t>Código: R-DP-PDE-060</t>
  </si>
  <si>
    <t xml:space="preserve">Unidad Ejecutora: </t>
  </si>
  <si>
    <t>Periodo de corte:   1 de Enero al 31 de Marzo de 2022</t>
  </si>
  <si>
    <t>EFICIENCIA LOGRO Y/O ALCANCE DE LA META</t>
  </si>
  <si>
    <t xml:space="preserve">EFICACIA PRESUPUESTAL </t>
  </si>
  <si>
    <t xml:space="preserve">COBERTURA </t>
  </si>
  <si>
    <t>OBSERVACION</t>
  </si>
  <si>
    <t>INDICADOR DE PRODUCTO</t>
  </si>
  <si>
    <t>Valor de la meta del indicador de producto del proyecto a la fecha de corte</t>
  </si>
  <si>
    <t>Semáforo Alcance de la Meta:
Verde Oscuro  (100%) 
 Amarillo (25%) 
Rojo (0%)</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</si>
  <si>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</si>
  <si>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</si>
  <si>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</si>
  <si>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</si>
  <si>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</si>
  <si>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</si>
  <si>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</si>
  <si>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86.939 Habitantes</t>
  </si>
  <si>
    <t>Carrera 19 centro desde la calle 10 norte hasta la calle 25</t>
  </si>
  <si>
    <t>El contrato se encuentra terminado en su totalidad el 22 de octubre de 2020, se encuentra pendiente el proceso de liquidación</t>
  </si>
  <si>
    <t xml:space="preserve">Rehabilitación vial de la carrera 19 tramo centro desde la calle 10 norte hasta la calle 25 </t>
  </si>
  <si>
    <t xml:space="preserve">Realización de la rehabilitación vial de la carrera 19 tramo centro desde la calle 10 norte hasta la calle 25 </t>
  </si>
  <si>
    <t>58.567 Habitantes</t>
  </si>
  <si>
    <t>Calle 50 # 34-79</t>
  </si>
  <si>
    <t>55.037 habitantes</t>
  </si>
  <si>
    <t>Avenida Bolivar Calle 17 Norte</t>
  </si>
  <si>
    <t>El proyecto vial calle 50 tramo III puente los quindos se encuentra terminado en su totalidad en diciembre de 2021, se encuentra pendiente el proceso de liquidación</t>
  </si>
  <si>
    <t xml:space="preserve">Se encuentra en ejecución el terminal de ruta puerto espejo  se encuentra terminado en su totalidad en diciembre de 2021, se encuentra pendiente el proceso de liquidación. El proyecto de terminal de ruta simón bolivar, terminal de ruta aeropuerto, terminal de ruta limonar y obras complementarias se encuentra proyectado su inicio en el segundo semestre de 2022. </t>
  </si>
  <si>
    <t xml:space="preserve">El proyecto de renovacion de andenes tramo 7 centro se encuentra proyectado su inicio en el segundo semestre de 2022. </t>
  </si>
  <si>
    <t>El contrato de renovación de andenes tramo 6 centro, se encuentra terminado en su totalidad el 22 de octubre de 2020, se encuentra pendiente el proceso de liquidación</t>
  </si>
  <si>
    <t>El proyecto de semaforizacion se encuentra pendiente al cierra de la ETLF de la entidad, para realizar su actualizacion en el proyecto y posteriomente iniciar su ejecucion</t>
  </si>
  <si>
    <t>La implementación que da cumplimiento a esta meta se tiene estimada para la vigencia 2024. Actualmente el ente gestor se encuentra trabajando en la implementacion del SETP</t>
  </si>
  <si>
    <t>El proyecto de implementacion del sistema de gestion y control de flota se encuentra en estructuración por parte del ente gestor y se estima su inicio de ejecucion en el segundo semestre de 2023</t>
  </si>
  <si>
    <t xml:space="preserve">El paradero con espacio publico PEP Hospital san juan de dios se encuentra terminado en su totalidad en diciembre de 2021, se encuentra pendiente el proceso de liquidación. El paradero con espacio publico PEP CAM se  se encuentra proyectado su inicio en el primer semestre de 2023. </t>
  </si>
  <si>
    <t>Calle 50 barrio puerto espejo via pueblo tapao, Cra 11 frente a la casa de la justicia barrio cañas gordas.
 Cl. 23 #22-08 frente aeropuerto el edén.
 Barrio el limonar</t>
  </si>
  <si>
    <t xml:space="preserve">58.567 Habitantes
32.188 Habitantes
39.498 Habitantes
57.281 Habitantes
</t>
  </si>
  <si>
    <t>Centro de la ciudad</t>
  </si>
  <si>
    <t>57.281 Habitantes</t>
  </si>
  <si>
    <t>Fecha: 29/12/2020</t>
  </si>
  <si>
    <t>Versión: 006</t>
  </si>
</sst>
</file>

<file path=xl/styles.xml><?xml version="1.0" encoding="utf-8"?>
<styleSheet xmlns="http://schemas.openxmlformats.org/spreadsheetml/2006/main">
  <numFmts count="7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XDR&quot;#,##0;\-&quot;XDR&quot;#,##0"/>
    <numFmt numFmtId="193" formatCode="&quot;XDR&quot;#,##0;[Red]\-&quot;XDR&quot;#,##0"/>
    <numFmt numFmtId="194" formatCode="&quot;XDR&quot;#,##0.00;\-&quot;XDR&quot;#,##0.00"/>
    <numFmt numFmtId="195" formatCode="&quot;XDR&quot;#,##0.00;[Red]\-&quot;XDR&quot;#,##0.00"/>
    <numFmt numFmtId="196" formatCode="_-&quot;XDR&quot;* #,##0_-;\-&quot;XDR&quot;* #,##0_-;_-&quot;XDR&quot;* &quot;-&quot;_-;_-@_-"/>
    <numFmt numFmtId="197" formatCode="_-&quot;XDR&quot;* #,##0.00_-;\-&quot;XDR&quot;* #,##0.00_-;_-&quot;XDR&quot;*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mm/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quot;$&quot;* #,##0_);_(&quot;$&quot;* \(#,##0\);_(&quot;$&quot;* &quot;-&quot;??_);_(@_)"/>
    <numFmt numFmtId="210" formatCode="_(* #,##0_);_(* \(#,##0\);_(* &quot;-&quot;??_);_(@_)"/>
    <numFmt numFmtId="211" formatCode="&quot;$&quot;\ #,##0"/>
    <numFmt numFmtId="212" formatCode="#,##0.0"/>
    <numFmt numFmtId="213" formatCode="0;[Red]0"/>
    <numFmt numFmtId="214" formatCode="#,##0;[Red]#,##0"/>
    <numFmt numFmtId="215" formatCode="[$$-240A]\ #,##0"/>
    <numFmt numFmtId="216" formatCode="[$$-240A]\ #,##0;[Red][$$-240A]\ #,##0"/>
    <numFmt numFmtId="217" formatCode="&quot;$&quot;\ #,##0;[Red]&quot;$&quot;\ #,##0"/>
    <numFmt numFmtId="218" formatCode="_ &quot;$&quot;\ * #,##0.00_ ;_ &quot;$&quot;\ * \-#,##0.00_ ;_ &quot;$&quot;\ * &quot;-&quot;??_ ;_ @_ "/>
    <numFmt numFmtId="219" formatCode="0.0%"/>
    <numFmt numFmtId="220" formatCode="#,##0.000"/>
    <numFmt numFmtId="221" formatCode="[$-580A]dddd\,\ d\ &quot;de&quot;\ mmmm\ &quot;de&quot;\ yyyy"/>
    <numFmt numFmtId="222" formatCode="0.0"/>
    <numFmt numFmtId="223" formatCode="_(&quot;$&quot;* #,##0.0_);_(&quot;$&quot;* \(#,##0.0\);_(&quot;$&quot;* &quot;-&quot;??_);_(@_)"/>
    <numFmt numFmtId="224" formatCode="[$-240A]dddd\,\ dd&quot; de &quot;mmmm&quot; de &quot;yyyy"/>
    <numFmt numFmtId="225" formatCode="[$-240A]h:mm:ss\ AM/PM"/>
    <numFmt numFmtId="226" formatCode="0.000%"/>
    <numFmt numFmtId="227" formatCode="0.0000%"/>
  </numFmts>
  <fonts count="42">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sz val="12"/>
      <name val="Arial"/>
      <family val="2"/>
    </font>
    <font>
      <b/>
      <sz val="12"/>
      <name val="Arial"/>
      <family val="2"/>
    </font>
    <font>
      <u val="single"/>
      <sz val="10"/>
      <color indexed="12"/>
      <name val="Arial"/>
      <family val="2"/>
    </font>
    <font>
      <u val="single"/>
      <sz val="10"/>
      <color indexed="20"/>
      <name val="Arial"/>
      <family val="2"/>
    </font>
    <font>
      <sz val="10"/>
      <color indexed="30"/>
      <name val="Arial"/>
      <family val="2"/>
    </font>
    <font>
      <b/>
      <sz val="10"/>
      <color indexed="30"/>
      <name val="Arial"/>
      <family val="2"/>
    </font>
    <font>
      <sz val="11"/>
      <color indexed="30"/>
      <name val="Arial"/>
      <family val="2"/>
    </font>
    <font>
      <sz val="12"/>
      <color indexed="30"/>
      <name val="Calibri"/>
      <family val="2"/>
    </font>
    <font>
      <sz val="10"/>
      <color indexed="10"/>
      <name val="Arial"/>
      <family val="2"/>
    </font>
    <font>
      <sz val="10"/>
      <color indexed="8"/>
      <name val="Arial"/>
      <family val="2"/>
    </font>
    <font>
      <b/>
      <sz val="10"/>
      <color indexed="8"/>
      <name val="Arial"/>
      <family val="2"/>
    </font>
    <font>
      <u val="single"/>
      <sz val="10"/>
      <color theme="10"/>
      <name val="Arial"/>
      <family val="2"/>
    </font>
    <font>
      <u val="single"/>
      <sz val="10"/>
      <color theme="11"/>
      <name val="Arial"/>
      <family val="2"/>
    </font>
    <font>
      <sz val="11"/>
      <color theme="1"/>
      <name val="Calibri"/>
      <family val="2"/>
    </font>
    <font>
      <sz val="10"/>
      <color rgb="FF0070C0"/>
      <name val="Arial"/>
      <family val="2"/>
    </font>
    <font>
      <b/>
      <sz val="10"/>
      <color rgb="FF0070C0"/>
      <name val="Arial"/>
      <family val="2"/>
    </font>
    <font>
      <sz val="11"/>
      <color rgb="FF0070C0"/>
      <name val="Arial"/>
      <family val="2"/>
    </font>
    <font>
      <sz val="12"/>
      <color rgb="FF0070C0"/>
      <name val="Calibri"/>
      <family val="2"/>
    </font>
    <font>
      <sz val="10"/>
      <color theme="1"/>
      <name val="Arial"/>
      <family val="2"/>
    </font>
    <font>
      <b/>
      <sz val="10"/>
      <color theme="1"/>
      <name val="Arial"/>
      <family val="2"/>
    </font>
    <font>
      <sz val="10"/>
      <color rgb="FFFF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rgb="FFFFFF99"/>
        <bgColor indexed="64"/>
      </patternFill>
    </fill>
    <fill>
      <patternFill patternType="solid">
        <fgColor rgb="FFB6DDE8"/>
        <bgColor indexed="64"/>
      </patternFill>
    </fill>
    <fill>
      <patternFill patternType="solid">
        <fgColor theme="0" tint="-0.1499900072813034"/>
        <bgColor indexed="64"/>
      </patternFill>
    </fill>
    <fill>
      <patternFill patternType="solid">
        <fgColor rgb="FFD6E3BC"/>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style="thin"/>
      <right>
        <color indexed="63"/>
      </right>
      <top style="medium"/>
      <bottom style="thin"/>
    </border>
    <border>
      <left style="thin"/>
      <right>
        <color indexed="63"/>
      </right>
      <top style="thin"/>
      <bottom style="thin"/>
    </border>
    <border>
      <left style="medium">
        <color rgb="FF000000"/>
      </left>
      <right style="medium">
        <color rgb="FF000000"/>
      </right>
      <top style="medium">
        <color rgb="FF000000"/>
      </top>
      <bottom/>
    </border>
    <border>
      <left/>
      <right style="medium">
        <color rgb="FF000000"/>
      </right>
      <top style="medium"/>
      <bottom style="medium">
        <color rgb="FF000000"/>
      </bottom>
    </border>
    <border>
      <left style="medium">
        <color rgb="FF000000"/>
      </left>
      <right style="medium">
        <color rgb="FF000000"/>
      </right>
      <top style="medium"/>
      <bottom style="medium">
        <color rgb="FF000000"/>
      </bottom>
    </border>
    <border>
      <left style="medium">
        <color rgb="FF000000"/>
      </left>
      <right style="medium"/>
      <top style="medium"/>
      <bottom style="medium">
        <color rgb="FF000000"/>
      </bottom>
    </border>
    <border>
      <left/>
      <right/>
      <top style="medium">
        <color rgb="FF000000"/>
      </top>
      <bottom/>
    </border>
    <border>
      <left style="thin"/>
      <right style="thin"/>
      <top style="thin"/>
      <bottom>
        <color indexed="63"/>
      </bottom>
    </border>
    <border>
      <left style="thin"/>
      <right>
        <color indexed="63"/>
      </right>
      <top style="thin"/>
      <bottom>
        <color indexed="63"/>
      </bottom>
    </border>
    <border>
      <left style="thin"/>
      <right/>
      <top style="medium"/>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medium">
        <color rgb="FF000000"/>
      </left>
      <right style="medium"/>
      <top style="medium">
        <color rgb="FF000000"/>
      </top>
      <bottom/>
    </border>
    <border>
      <left style="medium">
        <color rgb="FF000000"/>
      </left>
      <right style="medium"/>
      <top/>
      <bottom/>
    </border>
    <border>
      <left style="medium">
        <color rgb="FF000000"/>
      </left>
      <right style="medium">
        <color rgb="FF000000"/>
      </right>
      <top/>
      <bottom/>
    </border>
    <border>
      <left style="medium">
        <color rgb="FF000000"/>
      </left>
      <right style="medium">
        <color rgb="FF000000"/>
      </right>
      <top/>
      <bottom style="medium"/>
    </border>
    <border>
      <left style="medium"/>
      <right style="medium">
        <color rgb="FF000000"/>
      </right>
      <top style="medium"/>
      <bottom/>
    </border>
    <border>
      <left style="medium"/>
      <right style="medium">
        <color rgb="FF000000"/>
      </right>
      <top/>
      <bottom/>
    </border>
    <border>
      <left style="medium"/>
      <right style="medium">
        <color rgb="FF000000"/>
      </right>
      <top/>
      <bottom style="medium"/>
    </border>
    <border>
      <left style="medium">
        <color rgb="FF000000"/>
      </left>
      <right style="medium">
        <color rgb="FF000000"/>
      </right>
      <top style="medium"/>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color rgb="FF000000"/>
      </left>
      <right/>
      <top style="medium">
        <color rgb="FF000000"/>
      </top>
      <bottom/>
    </border>
    <border>
      <left/>
      <right style="medium">
        <color rgb="FF000000"/>
      </right>
      <top style="medium">
        <color rgb="FF000000"/>
      </top>
      <bottom/>
    </border>
    <border>
      <left style="thin"/>
      <right style="medium"/>
      <top style="thin"/>
      <bottom>
        <color indexed="63"/>
      </bottom>
    </border>
    <border>
      <left style="medium"/>
      <right style="thin"/>
      <top style="thin"/>
      <bottom/>
    </border>
    <border>
      <left style="medium">
        <color rgb="FF000000"/>
      </left>
      <right/>
      <top style="medium"/>
      <bottom style="medium">
        <color rgb="FF000000"/>
      </bottom>
    </border>
    <border>
      <left/>
      <right/>
      <top style="medium"/>
      <bottom style="medium">
        <color rgb="FF000000"/>
      </bottom>
    </border>
    <border>
      <left style="medium"/>
      <right/>
      <top style="medium">
        <color rgb="FF000000"/>
      </top>
      <bottom/>
    </border>
    <border>
      <left>
        <color indexed="63"/>
      </left>
      <right style="medium"/>
      <top style="thin"/>
      <bottom style="medium"/>
    </border>
    <border>
      <left>
        <color indexed="63"/>
      </left>
      <right style="medium"/>
      <top style="medium"/>
      <bottom style="thin"/>
    </border>
    <border>
      <left>
        <color indexed="63"/>
      </left>
      <right style="medium"/>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9" fillId="3"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183" fontId="0" fillId="0" borderId="0" applyFill="0" applyBorder="0" applyAlignment="0" applyProtection="0"/>
    <xf numFmtId="0" fontId="10" fillId="22" borderId="0" applyNumberFormat="0" applyBorder="0" applyAlignment="0" applyProtection="0"/>
    <xf numFmtId="0" fontId="34" fillId="0" borderId="0">
      <alignment/>
      <protection/>
    </xf>
    <xf numFmtId="0" fontId="0" fillId="0" borderId="0">
      <alignment/>
      <protection/>
    </xf>
    <xf numFmtId="0" fontId="34" fillId="0" borderId="0">
      <alignment/>
      <protection/>
    </xf>
    <xf numFmtId="0" fontId="0" fillId="23" borderId="5" applyNumberFormat="0" applyAlignment="0" applyProtection="0"/>
    <xf numFmtId="9" fontId="0" fillId="0" borderId="0" applyFill="0" applyBorder="0" applyAlignment="0" applyProtection="0"/>
    <xf numFmtId="9" fontId="1"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71">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35" fillId="0" borderId="0" xfId="0" applyFont="1" applyAlignment="1">
      <alignment vertical="center"/>
    </xf>
    <xf numFmtId="0" fontId="36" fillId="0" borderId="0" xfId="0" applyFont="1" applyFill="1" applyAlignment="1">
      <alignment vertical="center"/>
    </xf>
    <xf numFmtId="0" fontId="35" fillId="0" borderId="0" xfId="0" applyFont="1" applyFill="1" applyAlignment="1">
      <alignment vertical="center"/>
    </xf>
    <xf numFmtId="0" fontId="37" fillId="0" borderId="0" xfId="0" applyFont="1" applyAlignment="1">
      <alignment vertical="center"/>
    </xf>
    <xf numFmtId="0" fontId="38" fillId="0" borderId="0" xfId="0" applyFont="1" applyFill="1" applyBorder="1" applyAlignment="1">
      <alignment horizontal="center" vertical="center" wrapText="1"/>
    </xf>
    <xf numFmtId="211" fontId="0" fillId="0" borderId="0" xfId="0" applyNumberFormat="1" applyFont="1" applyAlignment="1">
      <alignment horizontal="right" vertical="center" wrapText="1"/>
    </xf>
    <xf numFmtId="0" fontId="18" fillId="0" borderId="0" xfId="0" applyFont="1" applyFill="1" applyAlignment="1">
      <alignment vertical="center"/>
    </xf>
    <xf numFmtId="0" fontId="39" fillId="0" borderId="10" xfId="0" applyFont="1" applyFill="1" applyBorder="1" applyAlignment="1">
      <alignment horizontal="justify" vertical="center" wrapText="1"/>
    </xf>
    <xf numFmtId="0" fontId="39" fillId="0" borderId="10" xfId="0" applyFont="1" applyFill="1" applyBorder="1" applyAlignment="1">
      <alignment vertical="center" wrapText="1"/>
    </xf>
    <xf numFmtId="0" fontId="39" fillId="0" borderId="11" xfId="0" applyFont="1" applyFill="1" applyBorder="1" applyAlignment="1">
      <alignment horizontal="center" vertical="center" wrapText="1"/>
    </xf>
    <xf numFmtId="9" fontId="0" fillId="0" borderId="11" xfId="59" applyNumberFormat="1" applyFill="1" applyBorder="1" applyAlignment="1">
      <alignment horizontal="center" vertical="center" wrapText="1"/>
    </xf>
    <xf numFmtId="9" fontId="0" fillId="0" borderId="10" xfId="59" applyNumberForma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211" fontId="0" fillId="0" borderId="10"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39" fillId="0" borderId="11" xfId="0" applyFont="1" applyFill="1" applyBorder="1" applyAlignment="1">
      <alignment horizontal="justify" vertical="center" wrapText="1"/>
    </xf>
    <xf numFmtId="211" fontId="0" fillId="0" borderId="11"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39" fillId="0" borderId="11" xfId="0" applyFont="1" applyFill="1" applyBorder="1" applyAlignment="1">
      <alignment vertical="center" wrapText="1"/>
    </xf>
    <xf numFmtId="0" fontId="21" fillId="0" borderId="0" xfId="0" applyFont="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2" fillId="0" borderId="0" xfId="0" applyFont="1" applyBorder="1" applyAlignment="1">
      <alignment vertical="center"/>
    </xf>
    <xf numFmtId="0" fontId="40" fillId="24" borderId="13" xfId="0" applyFont="1" applyFill="1" applyBorder="1" applyAlignment="1">
      <alignment horizontal="center" vertical="center" wrapText="1"/>
    </xf>
    <xf numFmtId="0" fontId="39" fillId="0" borderId="16" xfId="0" applyFont="1" applyFill="1" applyBorder="1" applyAlignment="1">
      <alignment horizontal="center" vertical="center" wrapText="1"/>
    </xf>
    <xf numFmtId="211" fontId="0" fillId="0" borderId="16" xfId="0" applyNumberFormat="1" applyFont="1" applyFill="1" applyBorder="1" applyAlignment="1">
      <alignment horizontal="center" vertical="center" wrapText="1"/>
    </xf>
    <xf numFmtId="211" fontId="0" fillId="0" borderId="17" xfId="0" applyNumberFormat="1" applyFont="1" applyFill="1" applyBorder="1" applyAlignment="1">
      <alignment horizontal="center" vertical="center" wrapText="1"/>
    </xf>
    <xf numFmtId="0" fontId="18" fillId="0" borderId="0" xfId="0" applyFont="1" applyFill="1" applyBorder="1" applyAlignment="1">
      <alignment vertical="center" wrapText="1"/>
    </xf>
    <xf numFmtId="0" fontId="40" fillId="0" borderId="18" xfId="0" applyFont="1" applyBorder="1" applyAlignment="1">
      <alignment horizontal="center" vertical="center" wrapText="1"/>
    </xf>
    <xf numFmtId="0" fontId="40" fillId="25" borderId="19" xfId="0" applyFont="1" applyFill="1" applyBorder="1" applyAlignment="1">
      <alignment horizontal="center" vertical="center" wrapText="1"/>
    </xf>
    <xf numFmtId="0" fontId="40" fillId="25" borderId="20" xfId="0" applyFont="1" applyFill="1" applyBorder="1" applyAlignment="1">
      <alignment horizontal="center" vertical="center" wrapText="1"/>
    </xf>
    <xf numFmtId="0" fontId="40" fillId="25" borderId="21" xfId="0" applyFont="1" applyFill="1" applyBorder="1" applyAlignment="1">
      <alignment horizontal="center" vertical="center" wrapText="1"/>
    </xf>
    <xf numFmtId="0" fontId="40" fillId="26" borderId="22" xfId="0" applyFont="1" applyFill="1" applyBorder="1" applyAlignment="1">
      <alignment horizontal="center" vertical="center" wrapText="1"/>
    </xf>
    <xf numFmtId="211" fontId="18" fillId="27" borderId="0" xfId="0" applyNumberFormat="1" applyFont="1" applyFill="1" applyBorder="1" applyAlignment="1">
      <alignment horizontal="center" vertical="center" wrapText="1"/>
    </xf>
    <xf numFmtId="10" fontId="0" fillId="0" borderId="11" xfId="0" applyNumberFormat="1" applyFont="1" applyFill="1" applyBorder="1" applyAlignment="1">
      <alignment horizontal="center" vertical="center" wrapText="1"/>
    </xf>
    <xf numFmtId="10" fontId="18" fillId="27" borderId="0" xfId="0" applyNumberFormat="1" applyFont="1" applyFill="1" applyBorder="1" applyAlignment="1">
      <alignment horizontal="right" vertical="center" wrapText="1"/>
    </xf>
    <xf numFmtId="10" fontId="0" fillId="0" borderId="16" xfId="0"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211" fontId="0" fillId="0" borderId="24" xfId="0" applyNumberFormat="1" applyFont="1" applyFill="1" applyBorder="1" applyAlignment="1">
      <alignment horizontal="center" vertical="center" wrapText="1"/>
    </xf>
    <xf numFmtId="10" fontId="0" fillId="0" borderId="25" xfId="0" applyNumberFormat="1" applyFont="1" applyFill="1" applyBorder="1" applyAlignment="1">
      <alignment horizontal="center" vertical="center" wrapText="1"/>
    </xf>
    <xf numFmtId="0" fontId="18" fillId="27" borderId="26" xfId="0" applyFont="1" applyFill="1" applyBorder="1" applyAlignment="1">
      <alignment vertical="center" wrapText="1"/>
    </xf>
    <xf numFmtId="0" fontId="18" fillId="27" borderId="27" xfId="0" applyFont="1" applyFill="1" applyBorder="1" applyAlignment="1">
      <alignment vertical="center" wrapText="1"/>
    </xf>
    <xf numFmtId="10" fontId="18" fillId="27" borderId="27" xfId="0" applyNumberFormat="1" applyFont="1" applyFill="1" applyBorder="1" applyAlignment="1">
      <alignment vertical="center" wrapText="1"/>
    </xf>
    <xf numFmtId="211" fontId="18" fillId="27" borderId="28" xfId="0" applyNumberFormat="1" applyFont="1" applyFill="1" applyBorder="1" applyAlignment="1">
      <alignment horizontal="center" vertical="center" wrapText="1"/>
    </xf>
    <xf numFmtId="211" fontId="18" fillId="27" borderId="29" xfId="0" applyNumberFormat="1" applyFont="1" applyFill="1" applyBorder="1" applyAlignment="1">
      <alignment horizontal="center" vertical="center" wrapText="1"/>
    </xf>
    <xf numFmtId="0" fontId="0" fillId="27" borderId="29" xfId="0" applyFont="1" applyFill="1" applyBorder="1" applyAlignment="1">
      <alignment horizontal="center" vertical="center" wrapText="1"/>
    </xf>
    <xf numFmtId="0" fontId="38" fillId="0" borderId="27" xfId="0" applyFont="1" applyFill="1" applyBorder="1" applyAlignment="1">
      <alignment horizontal="center" vertical="center" wrapText="1"/>
    </xf>
    <xf numFmtId="10" fontId="18" fillId="27" borderId="29" xfId="0" applyNumberFormat="1" applyFont="1" applyFill="1" applyBorder="1" applyAlignment="1">
      <alignment horizontal="center" vertical="center" wrapText="1"/>
    </xf>
    <xf numFmtId="10" fontId="18" fillId="27" borderId="0" xfId="0" applyNumberFormat="1" applyFont="1" applyFill="1" applyBorder="1" applyAlignment="1">
      <alignment horizontal="center" vertical="center" wrapText="1"/>
    </xf>
    <xf numFmtId="0" fontId="0" fillId="0" borderId="0" xfId="0" applyFont="1" applyBorder="1" applyAlignment="1">
      <alignment vertical="center"/>
    </xf>
    <xf numFmtId="211" fontId="0" fillId="0" borderId="23" xfId="0" applyNumberFormat="1" applyBorder="1" applyAlignment="1">
      <alignment horizontal="center" vertical="center" wrapText="1"/>
    </xf>
    <xf numFmtId="0" fontId="0" fillId="0" borderId="23" xfId="0" applyBorder="1" applyAlignment="1">
      <alignment horizontal="center" vertical="center" wrapText="1"/>
    </xf>
    <xf numFmtId="211" fontId="0" fillId="0" borderId="10" xfId="0" applyNumberFormat="1" applyBorder="1" applyAlignment="1">
      <alignment horizontal="center" vertical="center" wrapText="1"/>
    </xf>
    <xf numFmtId="169" fontId="0" fillId="0" borderId="10" xfId="50" applyFill="1" applyBorder="1" applyAlignment="1">
      <alignment horizontal="center" vertical="center" wrapText="1"/>
    </xf>
    <xf numFmtId="211" fontId="0" fillId="0" borderId="11" xfId="0" applyNumberFormat="1" applyBorder="1" applyAlignment="1">
      <alignment horizontal="center" vertical="center" wrapText="1"/>
    </xf>
    <xf numFmtId="211" fontId="18" fillId="27" borderId="30" xfId="0" applyNumberFormat="1" applyFont="1" applyFill="1" applyBorder="1" applyAlignment="1">
      <alignment horizontal="center" vertical="center" wrapText="1"/>
    </xf>
    <xf numFmtId="0" fontId="40" fillId="0" borderId="22" xfId="0" applyFont="1" applyBorder="1" applyAlignment="1">
      <alignment horizontal="center" vertical="center" wrapText="1"/>
    </xf>
    <xf numFmtId="0" fontId="40" fillId="27" borderId="14"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Fill="1" applyBorder="1" applyAlignment="1">
      <alignment horizontal="left" vertical="center" wrapText="1"/>
    </xf>
    <xf numFmtId="0" fontId="39" fillId="0" borderId="17" xfId="0" applyFont="1" applyFill="1" applyBorder="1" applyAlignment="1">
      <alignment horizontal="center" vertical="center" wrapText="1"/>
    </xf>
    <xf numFmtId="0" fontId="40" fillId="26" borderId="18" xfId="0" applyFont="1" applyFill="1" applyBorder="1" applyAlignment="1">
      <alignment horizontal="center" vertical="center" wrapText="1"/>
    </xf>
    <xf numFmtId="0" fontId="40" fillId="28" borderId="31" xfId="0" applyFont="1" applyFill="1" applyBorder="1" applyAlignment="1">
      <alignment horizontal="center" vertical="center" wrapText="1"/>
    </xf>
    <xf numFmtId="0" fontId="40" fillId="28" borderId="32" xfId="0" applyFont="1" applyFill="1" applyBorder="1" applyAlignment="1">
      <alignment horizontal="center" vertical="center" wrapText="1"/>
    </xf>
    <xf numFmtId="0" fontId="40" fillId="25" borderId="18" xfId="0" applyFont="1" applyFill="1" applyBorder="1" applyAlignment="1">
      <alignment horizontal="center" vertical="center" wrapText="1"/>
    </xf>
    <xf numFmtId="0" fontId="40" fillId="25" borderId="33" xfId="0" applyFont="1" applyFill="1" applyBorder="1" applyAlignment="1">
      <alignment horizontal="center" vertical="center" wrapText="1"/>
    </xf>
    <xf numFmtId="0" fontId="40" fillId="26" borderId="18" xfId="0" applyFont="1" applyFill="1" applyBorder="1" applyAlignment="1">
      <alignment horizontal="center" vertical="center" wrapText="1"/>
    </xf>
    <xf numFmtId="0" fontId="40" fillId="26" borderId="33" xfId="0" applyFont="1" applyFill="1" applyBorder="1" applyAlignment="1">
      <alignment horizontal="center" vertical="center" wrapText="1"/>
    </xf>
    <xf numFmtId="0" fontId="40" fillId="28" borderId="18" xfId="0" applyFont="1" applyFill="1" applyBorder="1" applyAlignment="1">
      <alignment horizontal="center" vertical="center" wrapText="1"/>
    </xf>
    <xf numFmtId="0" fontId="40" fillId="28" borderId="33" xfId="0" applyFont="1" applyFill="1" applyBorder="1" applyAlignment="1">
      <alignment horizontal="center" vertical="center" wrapText="1"/>
    </xf>
    <xf numFmtId="0" fontId="40" fillId="28" borderId="34" xfId="0" applyFont="1" applyFill="1" applyBorder="1" applyAlignment="1">
      <alignment horizontal="center" vertical="center" wrapText="1"/>
    </xf>
    <xf numFmtId="0" fontId="40" fillId="28" borderId="35" xfId="0" applyFont="1" applyFill="1" applyBorder="1" applyAlignment="1">
      <alignment horizontal="center" vertical="center" wrapText="1"/>
    </xf>
    <xf numFmtId="0" fontId="40" fillId="28" borderId="36" xfId="0" applyFont="1" applyFill="1" applyBorder="1" applyAlignment="1">
      <alignment horizontal="center" vertical="center" wrapText="1"/>
    </xf>
    <xf numFmtId="0" fontId="40" fillId="28" borderId="37" xfId="0" applyFont="1" applyFill="1" applyBorder="1" applyAlignment="1">
      <alignment horizontal="center" vertical="center" wrapText="1"/>
    </xf>
    <xf numFmtId="0" fontId="40" fillId="28" borderId="38" xfId="0" applyFont="1" applyFill="1" applyBorder="1" applyAlignment="1">
      <alignment horizontal="center" vertical="center" wrapText="1"/>
    </xf>
    <xf numFmtId="0" fontId="22" fillId="0" borderId="39"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43"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30"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47" xfId="0" applyFont="1" applyBorder="1" applyAlignment="1">
      <alignment horizontal="center" vertical="center" wrapText="1"/>
    </xf>
    <xf numFmtId="0" fontId="40" fillId="0" borderId="22" xfId="0" applyFont="1" applyBorder="1" applyAlignment="1">
      <alignment horizontal="center" vertical="center" wrapText="1"/>
    </xf>
    <xf numFmtId="0" fontId="40" fillId="28" borderId="22" xfId="0" applyFont="1" applyFill="1" applyBorder="1" applyAlignment="1">
      <alignment horizontal="center" vertical="center" wrapText="1"/>
    </xf>
    <xf numFmtId="0" fontId="40" fillId="28" borderId="4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39" fillId="0" borderId="10" xfId="0" applyFont="1" applyFill="1" applyBorder="1" applyAlignment="1">
      <alignment horizontal="left" vertical="center" wrapText="1"/>
    </xf>
    <xf numFmtId="0" fontId="39" fillId="0" borderId="23" xfId="0" applyFont="1" applyFill="1" applyBorder="1" applyAlignment="1">
      <alignment horizontal="left" vertical="center" wrapText="1"/>
    </xf>
    <xf numFmtId="211" fontId="0" fillId="0" borderId="10" xfId="0" applyNumberFormat="1" applyFont="1" applyFill="1" applyBorder="1" applyAlignment="1">
      <alignment horizontal="center" vertical="center" wrapText="1"/>
    </xf>
    <xf numFmtId="211" fontId="0" fillId="0" borderId="23"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40" fillId="28" borderId="50" xfId="0" applyFont="1" applyFill="1" applyBorder="1" applyAlignment="1">
      <alignment horizontal="center" vertical="center"/>
    </xf>
    <xf numFmtId="0" fontId="40" fillId="28" borderId="51" xfId="0" applyFont="1" applyFill="1" applyBorder="1" applyAlignment="1">
      <alignment horizontal="center" vertical="center"/>
    </xf>
    <xf numFmtId="0" fontId="40" fillId="28" borderId="19" xfId="0" applyFont="1" applyFill="1" applyBorder="1" applyAlignment="1">
      <alignment horizontal="center" vertical="center"/>
    </xf>
    <xf numFmtId="0" fontId="40" fillId="27" borderId="14" xfId="0" applyFont="1" applyFill="1" applyBorder="1" applyAlignment="1">
      <alignment horizontal="center" vertical="center" wrapText="1"/>
    </xf>
    <xf numFmtId="0" fontId="40" fillId="27" borderId="49" xfId="0" applyFont="1" applyFill="1" applyBorder="1" applyAlignment="1">
      <alignment horizontal="center" vertical="center" wrapText="1"/>
    </xf>
    <xf numFmtId="9" fontId="0" fillId="0" borderId="10" xfId="59" applyNumberFormat="1" applyFill="1" applyBorder="1" applyAlignment="1">
      <alignment horizontal="center" vertical="center" wrapText="1"/>
    </xf>
    <xf numFmtId="9" fontId="0" fillId="0" borderId="23" xfId="59" applyNumberFormat="1" applyFill="1" applyBorder="1" applyAlignment="1">
      <alignment horizontal="center" vertical="center" wrapText="1"/>
    </xf>
    <xf numFmtId="0" fontId="20" fillId="0" borderId="0" xfId="0" applyFont="1" applyBorder="1" applyAlignment="1">
      <alignment horizontal="left" vertical="center" wrapText="1"/>
    </xf>
    <xf numFmtId="0" fontId="18" fillId="0" borderId="0" xfId="0" applyFont="1" applyBorder="1" applyAlignment="1">
      <alignment horizontal="left" vertical="center" wrapText="1"/>
    </xf>
    <xf numFmtId="0" fontId="0" fillId="0" borderId="39"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30" xfId="0" applyBorder="1" applyAlignment="1">
      <alignment horizontal="center" vertical="center" wrapText="1"/>
    </xf>
    <xf numFmtId="0" fontId="20" fillId="0" borderId="44"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3" xfId="0" applyFont="1" applyBorder="1" applyAlignment="1">
      <alignment horizontal="center" vertical="center" wrapText="1"/>
    </xf>
    <xf numFmtId="0" fontId="22" fillId="0" borderId="27" xfId="0" applyFont="1" applyFill="1" applyBorder="1" applyAlignment="1">
      <alignment horizontal="left" vertical="center" wrapText="1"/>
    </xf>
    <xf numFmtId="0" fontId="22" fillId="0" borderId="45"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44" xfId="0" applyFont="1" applyFill="1" applyBorder="1" applyAlignment="1">
      <alignment horizontal="left" vertical="center" wrapText="1"/>
    </xf>
    <xf numFmtId="0" fontId="22" fillId="0" borderId="29" xfId="0" applyFont="1" applyFill="1" applyBorder="1" applyAlignment="1">
      <alignment horizontal="left" vertical="center" wrapText="1"/>
    </xf>
    <xf numFmtId="0" fontId="22" fillId="0" borderId="26"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40" fillId="0" borderId="31" xfId="0" applyFont="1" applyBorder="1" applyAlignment="1">
      <alignment horizontal="center" vertical="center" wrapText="1"/>
    </xf>
    <xf numFmtId="0" fontId="40" fillId="28" borderId="52"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53"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42" xfId="0" applyFont="1" applyBorder="1" applyAlignment="1">
      <alignment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0" fillId="0" borderId="43" xfId="0" applyFont="1" applyFill="1" applyBorder="1" applyAlignment="1">
      <alignment horizontal="center" vertical="center" wrapText="1"/>
    </xf>
    <xf numFmtId="0" fontId="0" fillId="0" borderId="43" xfId="0" applyFont="1" applyBorder="1" applyAlignment="1">
      <alignment vertical="center" wrapText="1"/>
    </xf>
    <xf numFmtId="0" fontId="19" fillId="0" borderId="0" xfId="0" applyFont="1" applyBorder="1" applyAlignment="1">
      <alignment vertical="center" wrapText="1"/>
    </xf>
    <xf numFmtId="0" fontId="0" fillId="0" borderId="45" xfId="0" applyFont="1" applyBorder="1" applyAlignment="1">
      <alignment vertical="center" wrapText="1"/>
    </xf>
    <xf numFmtId="0" fontId="0" fillId="0" borderId="0" xfId="0" applyFont="1" applyBorder="1" applyAlignment="1">
      <alignment horizontal="right" vertical="center" wrapText="1"/>
    </xf>
    <xf numFmtId="0" fontId="41" fillId="0" borderId="0" xfId="0" applyFont="1" applyBorder="1" applyAlignment="1">
      <alignment vertical="center" wrapText="1"/>
    </xf>
    <xf numFmtId="0" fontId="41" fillId="0" borderId="0" xfId="0" applyFont="1" applyBorder="1" applyAlignment="1">
      <alignment horizontal="center" vertical="center" wrapText="1"/>
    </xf>
    <xf numFmtId="0" fontId="20" fillId="0" borderId="45" xfId="0" applyFont="1" applyBorder="1" applyAlignment="1">
      <alignment vertical="center" wrapText="1"/>
    </xf>
    <xf numFmtId="0" fontId="0" fillId="27" borderId="43" xfId="0" applyFont="1" applyFill="1" applyBorder="1" applyAlignment="1">
      <alignment horizontal="center" vertical="center" wrapText="1"/>
    </xf>
    <xf numFmtId="0" fontId="20" fillId="0" borderId="54" xfId="0" applyFont="1" applyBorder="1" applyAlignment="1">
      <alignment vertical="center" wrapText="1"/>
    </xf>
    <xf numFmtId="0" fontId="20" fillId="0" borderId="55" xfId="0" applyFont="1" applyBorder="1" applyAlignment="1">
      <alignment vertical="center" wrapText="1"/>
    </xf>
    <xf numFmtId="0" fontId="20" fillId="0" borderId="53" xfId="0" applyFont="1" applyBorder="1" applyAlignment="1">
      <alignment vertical="center" wrapText="1"/>
    </xf>
    <xf numFmtId="0" fontId="20"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27" borderId="0" xfId="0" applyFont="1" applyFill="1" applyBorder="1" applyAlignment="1">
      <alignment horizontal="right" vertical="center" wrapText="1"/>
    </xf>
    <xf numFmtId="0" fontId="18" fillId="27" borderId="42" xfId="0" applyFont="1" applyFill="1" applyBorder="1" applyAlignment="1">
      <alignment horizontal="right"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rmal 3" xfId="56"/>
    <cellStyle name="Normal 4" xfId="57"/>
    <cellStyle name="Notas" xfId="58"/>
    <cellStyle name="Percent" xfId="59"/>
    <cellStyle name="Porcentaje 2 2" xfId="60"/>
    <cellStyle name="Salida" xfId="61"/>
    <cellStyle name="Texto de advertencia" xfId="62"/>
    <cellStyle name="Texto explicativo" xfId="63"/>
    <cellStyle name="Título" xfId="64"/>
    <cellStyle name="Título 2" xfId="65"/>
    <cellStyle name="Título 3" xfId="66"/>
    <cellStyle name="Total" xfId="6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990600</xdr:colOff>
      <xdr:row>0</xdr:row>
      <xdr:rowOff>85725</xdr:rowOff>
    </xdr:from>
    <xdr:to>
      <xdr:col>1</xdr:col>
      <xdr:colOff>85725</xdr:colOff>
      <xdr:row>3</xdr:row>
      <xdr:rowOff>66675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990600" y="85725"/>
          <a:ext cx="8953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35"/>
  <sheetViews>
    <sheetView showGridLines="0" tabSelected="1" view="pageBreakPreview" zoomScaleNormal="114" zoomScaleSheetLayoutView="100" zoomScalePageLayoutView="0" workbookViewId="0" topLeftCell="A1">
      <selection activeCell="G9" sqref="G9:G11"/>
    </sheetView>
  </sheetViews>
  <sheetFormatPr defaultColWidth="11.421875" defaultRowHeight="12.75"/>
  <cols>
    <col min="1" max="1" width="27.00390625" style="3" customWidth="1"/>
    <col min="2" max="2" width="16.28125" style="3" customWidth="1"/>
    <col min="3" max="3" width="16.8515625" style="3" customWidth="1"/>
    <col min="4" max="4" width="30.00390625" style="3" customWidth="1"/>
    <col min="5" max="5" width="12.7109375" style="3" customWidth="1"/>
    <col min="6" max="6" width="15.7109375" style="3" customWidth="1"/>
    <col min="7" max="7" width="24.28125" style="3" customWidth="1"/>
    <col min="8" max="8" width="28.421875" style="3" customWidth="1"/>
    <col min="9" max="9" width="29.421875" style="3" customWidth="1"/>
    <col min="10" max="10" width="12.7109375" style="3" customWidth="1"/>
    <col min="11" max="11" width="15.7109375" style="3" customWidth="1"/>
    <col min="12" max="12" width="18.7109375" style="3" customWidth="1"/>
    <col min="13" max="13" width="22.421875" style="3" customWidth="1"/>
    <col min="14" max="14" width="29.140625" style="4" customWidth="1"/>
    <col min="15" max="15" width="30.421875" style="4" customWidth="1"/>
    <col min="16" max="16" width="15.7109375" style="4" customWidth="1"/>
    <col min="17" max="20" width="24.28125" style="4" customWidth="1"/>
    <col min="21" max="21" width="20.28125" style="4" customWidth="1"/>
    <col min="22" max="22" width="14.8515625" style="4" customWidth="1"/>
    <col min="23" max="27" width="19.8515625" style="10" customWidth="1"/>
    <col min="28" max="28" width="28.8515625" style="10" customWidth="1"/>
    <col min="29" max="29" width="23.140625" style="3" customWidth="1"/>
    <col min="30" max="30" width="38.140625" style="7" hidden="1" customWidth="1"/>
    <col min="31" max="16384" width="11.421875" style="2" customWidth="1"/>
  </cols>
  <sheetData>
    <row r="1" spans="1:29" s="27" customFormat="1" ht="39.75" customHeight="1">
      <c r="A1" s="124"/>
      <c r="B1" s="125"/>
      <c r="C1" s="83" t="s">
        <v>86</v>
      </c>
      <c r="D1" s="84"/>
      <c r="E1" s="84"/>
      <c r="F1" s="84"/>
      <c r="G1" s="84"/>
      <c r="H1" s="84"/>
      <c r="I1" s="84"/>
      <c r="J1" s="84"/>
      <c r="K1" s="84"/>
      <c r="L1" s="84"/>
      <c r="M1" s="84"/>
      <c r="N1" s="84"/>
      <c r="O1" s="84"/>
      <c r="P1" s="84"/>
      <c r="Q1" s="84"/>
      <c r="R1" s="84"/>
      <c r="S1" s="84"/>
      <c r="T1" s="84"/>
      <c r="U1" s="84"/>
      <c r="V1" s="84"/>
      <c r="W1" s="84"/>
      <c r="X1" s="84"/>
      <c r="Y1" s="84"/>
      <c r="Z1" s="84"/>
      <c r="AA1" s="84"/>
      <c r="AB1" s="85"/>
      <c r="AC1" s="164" t="s">
        <v>87</v>
      </c>
    </row>
    <row r="2" spans="1:29" s="27" customFormat="1" ht="25.5" customHeight="1">
      <c r="A2" s="126"/>
      <c r="B2" s="127"/>
      <c r="C2" s="86"/>
      <c r="D2" s="87"/>
      <c r="E2" s="87"/>
      <c r="F2" s="87"/>
      <c r="G2" s="87"/>
      <c r="H2" s="87"/>
      <c r="I2" s="87"/>
      <c r="J2" s="87"/>
      <c r="K2" s="87"/>
      <c r="L2" s="87"/>
      <c r="M2" s="87"/>
      <c r="N2" s="87"/>
      <c r="O2" s="87"/>
      <c r="P2" s="87"/>
      <c r="Q2" s="87"/>
      <c r="R2" s="87"/>
      <c r="S2" s="87"/>
      <c r="T2" s="87"/>
      <c r="U2" s="87"/>
      <c r="V2" s="87"/>
      <c r="W2" s="87"/>
      <c r="X2" s="87"/>
      <c r="Y2" s="87"/>
      <c r="Z2" s="87"/>
      <c r="AA2" s="87"/>
      <c r="AB2" s="88"/>
      <c r="AC2" s="165" t="s">
        <v>125</v>
      </c>
    </row>
    <row r="3" spans="1:29" s="27" customFormat="1" ht="20.25" customHeight="1">
      <c r="A3" s="126"/>
      <c r="B3" s="127"/>
      <c r="C3" s="89" t="s">
        <v>2</v>
      </c>
      <c r="D3" s="90"/>
      <c r="E3" s="90"/>
      <c r="F3" s="90"/>
      <c r="G3" s="90"/>
      <c r="H3" s="90"/>
      <c r="I3" s="90"/>
      <c r="J3" s="90"/>
      <c r="K3" s="90"/>
      <c r="L3" s="90"/>
      <c r="M3" s="90"/>
      <c r="N3" s="90"/>
      <c r="O3" s="90"/>
      <c r="P3" s="90"/>
      <c r="Q3" s="90"/>
      <c r="R3" s="90"/>
      <c r="S3" s="90"/>
      <c r="T3" s="90"/>
      <c r="U3" s="90"/>
      <c r="V3" s="90"/>
      <c r="W3" s="90"/>
      <c r="X3" s="90"/>
      <c r="Y3" s="90"/>
      <c r="Z3" s="90"/>
      <c r="AA3" s="90"/>
      <c r="AB3" s="91"/>
      <c r="AC3" s="165" t="s">
        <v>126</v>
      </c>
    </row>
    <row r="4" spans="1:29" s="27" customFormat="1" ht="27.75" customHeight="1" thickBot="1">
      <c r="A4" s="128"/>
      <c r="B4" s="129"/>
      <c r="C4" s="92" t="s">
        <v>3</v>
      </c>
      <c r="D4" s="93"/>
      <c r="E4" s="93"/>
      <c r="F4" s="93"/>
      <c r="G4" s="93"/>
      <c r="H4" s="93"/>
      <c r="I4" s="93"/>
      <c r="J4" s="93"/>
      <c r="K4" s="93"/>
      <c r="L4" s="93"/>
      <c r="M4" s="93"/>
      <c r="N4" s="93"/>
      <c r="O4" s="93"/>
      <c r="P4" s="93"/>
      <c r="Q4" s="93"/>
      <c r="R4" s="93"/>
      <c r="S4" s="93"/>
      <c r="T4" s="93"/>
      <c r="U4" s="93"/>
      <c r="V4" s="93"/>
      <c r="W4" s="93"/>
      <c r="X4" s="93"/>
      <c r="Y4" s="93"/>
      <c r="Z4" s="93"/>
      <c r="AA4" s="93"/>
      <c r="AB4" s="94"/>
      <c r="AC4" s="166" t="s">
        <v>5</v>
      </c>
    </row>
    <row r="5" spans="1:29" s="28" customFormat="1" ht="19.5" customHeight="1" thickBot="1">
      <c r="A5" s="148" t="s">
        <v>88</v>
      </c>
      <c r="B5" s="135"/>
      <c r="C5" s="136"/>
      <c r="D5" s="136"/>
      <c r="E5" s="136"/>
      <c r="F5" s="136"/>
      <c r="G5" s="137"/>
      <c r="H5" s="138" t="s">
        <v>89</v>
      </c>
      <c r="I5" s="136"/>
      <c r="J5" s="136"/>
      <c r="K5" s="136"/>
      <c r="L5" s="136"/>
      <c r="M5" s="136"/>
      <c r="N5" s="136"/>
      <c r="O5" s="136"/>
      <c r="P5" s="136"/>
      <c r="Q5" s="136"/>
      <c r="R5" s="136"/>
      <c r="S5" s="136"/>
      <c r="T5" s="136"/>
      <c r="U5" s="136"/>
      <c r="V5" s="136"/>
      <c r="W5" s="136"/>
      <c r="X5" s="136"/>
      <c r="Y5" s="136"/>
      <c r="Z5" s="136"/>
      <c r="AA5" s="136"/>
      <c r="AB5" s="136"/>
      <c r="AC5" s="147"/>
    </row>
    <row r="6" spans="1:29" s="28" customFormat="1" ht="24" customHeight="1" thickBot="1">
      <c r="A6" s="148" t="s">
        <v>73</v>
      </c>
      <c r="B6" s="135"/>
      <c r="C6" s="135"/>
      <c r="D6" s="135"/>
      <c r="E6" s="135"/>
      <c r="F6" s="135"/>
      <c r="G6" s="135"/>
      <c r="H6" s="135"/>
      <c r="I6" s="135"/>
      <c r="J6" s="135"/>
      <c r="K6" s="139"/>
      <c r="L6" s="140" t="s">
        <v>74</v>
      </c>
      <c r="M6" s="141"/>
      <c r="N6" s="141"/>
      <c r="O6" s="141"/>
      <c r="P6" s="141"/>
      <c r="Q6" s="141"/>
      <c r="R6" s="141"/>
      <c r="S6" s="141"/>
      <c r="T6" s="141"/>
      <c r="U6" s="141"/>
      <c r="V6" s="141"/>
      <c r="W6" s="141"/>
      <c r="X6" s="141"/>
      <c r="Y6" s="141"/>
      <c r="Z6" s="141"/>
      <c r="AA6" s="141"/>
      <c r="AB6" s="141"/>
      <c r="AC6" s="146"/>
    </row>
    <row r="7" spans="1:29" s="29" customFormat="1" ht="18" customHeight="1" thickBot="1">
      <c r="A7" s="145"/>
      <c r="B7" s="100"/>
      <c r="C7" s="100"/>
      <c r="D7" s="100"/>
      <c r="E7" s="100"/>
      <c r="F7" s="100"/>
      <c r="G7" s="100"/>
      <c r="H7" s="149"/>
      <c r="I7" s="150"/>
      <c r="J7" s="150"/>
      <c r="K7" s="150"/>
      <c r="L7" s="150"/>
      <c r="M7" s="150"/>
      <c r="N7" s="150"/>
      <c r="O7" s="150"/>
      <c r="P7" s="150"/>
      <c r="Q7" s="150"/>
      <c r="R7" s="150"/>
      <c r="S7" s="150"/>
      <c r="T7" s="150"/>
      <c r="U7" s="150"/>
      <c r="V7" s="150"/>
      <c r="W7" s="150"/>
      <c r="X7" s="150"/>
      <c r="Y7" s="150"/>
      <c r="Z7" s="150"/>
      <c r="AA7" s="150"/>
      <c r="AB7" s="35"/>
      <c r="AC7" s="144"/>
    </row>
    <row r="8" spans="1:29" s="29" customFormat="1" ht="30.75" customHeight="1" thickBot="1">
      <c r="A8" s="143" t="s">
        <v>28</v>
      </c>
      <c r="B8" s="98"/>
      <c r="C8" s="98"/>
      <c r="D8" s="98"/>
      <c r="E8" s="98"/>
      <c r="F8" s="98"/>
      <c r="G8" s="98"/>
      <c r="H8" s="98"/>
      <c r="I8" s="98"/>
      <c r="J8" s="98"/>
      <c r="K8" s="99"/>
      <c r="L8" s="95" t="s">
        <v>15</v>
      </c>
      <c r="M8" s="97"/>
      <c r="N8" s="96"/>
      <c r="O8" s="95" t="s">
        <v>29</v>
      </c>
      <c r="P8" s="97"/>
      <c r="Q8" s="96"/>
      <c r="R8" s="95" t="s">
        <v>90</v>
      </c>
      <c r="S8" s="96"/>
      <c r="T8" s="64"/>
      <c r="U8" s="95" t="s">
        <v>91</v>
      </c>
      <c r="V8" s="97"/>
      <c r="W8" s="97"/>
      <c r="X8" s="97"/>
      <c r="Y8" s="96"/>
      <c r="Z8" s="95" t="s">
        <v>92</v>
      </c>
      <c r="AA8" s="96"/>
      <c r="AB8" s="36" t="s">
        <v>93</v>
      </c>
      <c r="AC8" s="142" t="s">
        <v>16</v>
      </c>
    </row>
    <row r="9" spans="1:29" s="27" customFormat="1" ht="24" customHeight="1" thickBot="1">
      <c r="A9" s="79" t="s">
        <v>17</v>
      </c>
      <c r="B9" s="82" t="s">
        <v>18</v>
      </c>
      <c r="C9" s="82" t="s">
        <v>19</v>
      </c>
      <c r="D9" s="115" t="s">
        <v>20</v>
      </c>
      <c r="E9" s="116"/>
      <c r="F9" s="117"/>
      <c r="G9" s="82" t="s">
        <v>21</v>
      </c>
      <c r="H9" s="82" t="s">
        <v>22</v>
      </c>
      <c r="I9" s="115" t="s">
        <v>94</v>
      </c>
      <c r="J9" s="116"/>
      <c r="K9" s="117"/>
      <c r="L9" s="37">
        <v>1</v>
      </c>
      <c r="M9" s="38">
        <v>2</v>
      </c>
      <c r="N9" s="38">
        <v>3</v>
      </c>
      <c r="O9" s="38">
        <v>4</v>
      </c>
      <c r="P9" s="38">
        <v>5</v>
      </c>
      <c r="Q9" s="38">
        <v>6</v>
      </c>
      <c r="R9" s="38">
        <v>7</v>
      </c>
      <c r="S9" s="38">
        <v>8</v>
      </c>
      <c r="T9" s="38"/>
      <c r="U9" s="38">
        <v>9</v>
      </c>
      <c r="V9" s="38">
        <v>10</v>
      </c>
      <c r="W9" s="38">
        <v>11</v>
      </c>
      <c r="X9" s="38">
        <v>12</v>
      </c>
      <c r="Y9" s="38">
        <v>13</v>
      </c>
      <c r="Z9" s="38">
        <v>14</v>
      </c>
      <c r="AA9" s="38">
        <v>15</v>
      </c>
      <c r="AB9" s="38">
        <v>16</v>
      </c>
      <c r="AC9" s="39">
        <v>17</v>
      </c>
    </row>
    <row r="10" spans="1:29" s="30" customFormat="1" ht="69.75" customHeight="1" thickBot="1">
      <c r="A10" s="80"/>
      <c r="B10" s="77"/>
      <c r="C10" s="77"/>
      <c r="D10" s="76" t="s">
        <v>23</v>
      </c>
      <c r="E10" s="76" t="s">
        <v>24</v>
      </c>
      <c r="F10" s="76" t="s">
        <v>25</v>
      </c>
      <c r="G10" s="77"/>
      <c r="H10" s="77"/>
      <c r="I10" s="76" t="s">
        <v>23</v>
      </c>
      <c r="J10" s="76" t="s">
        <v>26</v>
      </c>
      <c r="K10" s="76" t="s">
        <v>27</v>
      </c>
      <c r="L10" s="76" t="s">
        <v>4</v>
      </c>
      <c r="M10" s="76" t="s">
        <v>6</v>
      </c>
      <c r="N10" s="76" t="s">
        <v>7</v>
      </c>
      <c r="O10" s="76" t="s">
        <v>71</v>
      </c>
      <c r="P10" s="76" t="s">
        <v>31</v>
      </c>
      <c r="Q10" s="76" t="s">
        <v>30</v>
      </c>
      <c r="R10" s="74" t="s">
        <v>95</v>
      </c>
      <c r="S10" s="69" t="s">
        <v>96</v>
      </c>
      <c r="T10" s="74" t="s">
        <v>72</v>
      </c>
      <c r="U10" s="72" t="s">
        <v>8</v>
      </c>
      <c r="V10" s="72" t="s">
        <v>1</v>
      </c>
      <c r="W10" s="72" t="s">
        <v>97</v>
      </c>
      <c r="X10" s="74" t="s">
        <v>98</v>
      </c>
      <c r="Y10" s="40" t="s">
        <v>96</v>
      </c>
      <c r="Z10" s="74" t="s">
        <v>99</v>
      </c>
      <c r="AA10" s="74" t="s">
        <v>100</v>
      </c>
      <c r="AB10" s="74" t="s">
        <v>101</v>
      </c>
      <c r="AC10" s="70" t="s">
        <v>0</v>
      </c>
    </row>
    <row r="11" spans="1:29" s="30" customFormat="1" ht="61.5" customHeight="1" thickBot="1">
      <c r="A11" s="81"/>
      <c r="B11" s="78"/>
      <c r="C11" s="78"/>
      <c r="D11" s="78"/>
      <c r="E11" s="78"/>
      <c r="F11" s="78"/>
      <c r="G11" s="78"/>
      <c r="H11" s="78"/>
      <c r="I11" s="78"/>
      <c r="J11" s="78"/>
      <c r="K11" s="78"/>
      <c r="L11" s="77"/>
      <c r="M11" s="77"/>
      <c r="N11" s="77"/>
      <c r="O11" s="77"/>
      <c r="P11" s="77"/>
      <c r="Q11" s="77"/>
      <c r="R11" s="75"/>
      <c r="S11" s="69" t="s">
        <v>102</v>
      </c>
      <c r="T11" s="75"/>
      <c r="U11" s="73"/>
      <c r="V11" s="73"/>
      <c r="W11" s="73"/>
      <c r="X11" s="75"/>
      <c r="Y11" s="40" t="s">
        <v>103</v>
      </c>
      <c r="Z11" s="75"/>
      <c r="AA11" s="75"/>
      <c r="AB11" s="75"/>
      <c r="AC11" s="71"/>
    </row>
    <row r="12" spans="1:30" s="1" customFormat="1" ht="75" customHeight="1" thickBot="1">
      <c r="A12" s="31" t="s">
        <v>32</v>
      </c>
      <c r="B12" s="14" t="s">
        <v>33</v>
      </c>
      <c r="C12" s="14">
        <v>11</v>
      </c>
      <c r="D12" s="26" t="s">
        <v>56</v>
      </c>
      <c r="E12" s="14" t="s">
        <v>64</v>
      </c>
      <c r="F12" s="15">
        <v>1</v>
      </c>
      <c r="G12" s="22" t="s">
        <v>34</v>
      </c>
      <c r="H12" s="22" t="s">
        <v>35</v>
      </c>
      <c r="I12" s="22" t="s">
        <v>36</v>
      </c>
      <c r="J12" s="14">
        <v>0</v>
      </c>
      <c r="K12" s="32">
        <v>1</v>
      </c>
      <c r="L12" s="21" t="s">
        <v>66</v>
      </c>
      <c r="M12" s="18" t="s">
        <v>36</v>
      </c>
      <c r="N12" s="18" t="s">
        <v>36</v>
      </c>
      <c r="O12" s="18" t="s">
        <v>81</v>
      </c>
      <c r="P12" s="18" t="s">
        <v>66</v>
      </c>
      <c r="Q12" s="18" t="s">
        <v>66</v>
      </c>
      <c r="R12" s="18" t="s">
        <v>66</v>
      </c>
      <c r="S12" s="18" t="s">
        <v>66</v>
      </c>
      <c r="T12" s="22" t="s">
        <v>35</v>
      </c>
      <c r="U12" s="18" t="s">
        <v>85</v>
      </c>
      <c r="V12" s="18" t="s">
        <v>66</v>
      </c>
      <c r="W12" s="23">
        <f>2955604408.69+300000000+73600000+117296373</f>
        <v>3446500781.69</v>
      </c>
      <c r="X12" s="33">
        <v>387473192</v>
      </c>
      <c r="Y12" s="44">
        <f>X12/W12</f>
        <v>0.11242509912039003</v>
      </c>
      <c r="Z12" s="17" t="s">
        <v>66</v>
      </c>
      <c r="AA12" s="17" t="s">
        <v>66</v>
      </c>
      <c r="AB12" s="62" t="s">
        <v>118</v>
      </c>
      <c r="AC12" s="19" t="s">
        <v>38</v>
      </c>
      <c r="AD12" s="6"/>
    </row>
    <row r="13" spans="1:30" s="1" customFormat="1" ht="75" customHeight="1" thickBot="1">
      <c r="A13" s="65" t="s">
        <v>39</v>
      </c>
      <c r="B13" s="66" t="s">
        <v>33</v>
      </c>
      <c r="C13" s="66">
        <v>11</v>
      </c>
      <c r="D13" s="13" t="s">
        <v>58</v>
      </c>
      <c r="E13" s="66" t="s">
        <v>64</v>
      </c>
      <c r="F13" s="16">
        <v>0.3</v>
      </c>
      <c r="G13" s="12" t="s">
        <v>41</v>
      </c>
      <c r="H13" s="12" t="s">
        <v>40</v>
      </c>
      <c r="I13" s="12" t="s">
        <v>40</v>
      </c>
      <c r="J13" s="66">
        <v>0</v>
      </c>
      <c r="K13" s="68">
        <v>1</v>
      </c>
      <c r="L13" s="24" t="s">
        <v>66</v>
      </c>
      <c r="M13" s="17" t="s">
        <v>66</v>
      </c>
      <c r="N13" s="17" t="s">
        <v>66</v>
      </c>
      <c r="O13" s="17" t="s">
        <v>66</v>
      </c>
      <c r="P13" s="17" t="s">
        <v>66</v>
      </c>
      <c r="Q13" s="17" t="s">
        <v>66</v>
      </c>
      <c r="R13" s="18" t="s">
        <v>66</v>
      </c>
      <c r="S13" s="18" t="s">
        <v>66</v>
      </c>
      <c r="T13" s="12" t="s">
        <v>40</v>
      </c>
      <c r="U13" s="17" t="s">
        <v>66</v>
      </c>
      <c r="V13" s="17" t="s">
        <v>66</v>
      </c>
      <c r="W13" s="17" t="s">
        <v>66</v>
      </c>
      <c r="X13" s="17" t="s">
        <v>66</v>
      </c>
      <c r="Y13" s="17" t="s">
        <v>66</v>
      </c>
      <c r="Z13" s="17" t="s">
        <v>66</v>
      </c>
      <c r="AA13" s="17" t="s">
        <v>66</v>
      </c>
      <c r="AB13" s="60" t="s">
        <v>117</v>
      </c>
      <c r="AC13" s="25" t="s">
        <v>38</v>
      </c>
      <c r="AD13" s="6"/>
    </row>
    <row r="14" spans="1:30" s="1" customFormat="1" ht="75" customHeight="1" thickBot="1">
      <c r="A14" s="65" t="s">
        <v>39</v>
      </c>
      <c r="B14" s="66" t="s">
        <v>33</v>
      </c>
      <c r="C14" s="66">
        <v>11</v>
      </c>
      <c r="D14" s="13" t="s">
        <v>58</v>
      </c>
      <c r="E14" s="66" t="s">
        <v>64</v>
      </c>
      <c r="F14" s="16">
        <v>0.3</v>
      </c>
      <c r="G14" s="12" t="s">
        <v>41</v>
      </c>
      <c r="H14" s="12" t="s">
        <v>42</v>
      </c>
      <c r="I14" s="12" t="s">
        <v>43</v>
      </c>
      <c r="J14" s="66">
        <v>0</v>
      </c>
      <c r="K14" s="68">
        <v>1</v>
      </c>
      <c r="L14" s="24" t="s">
        <v>66</v>
      </c>
      <c r="M14" s="17" t="s">
        <v>66</v>
      </c>
      <c r="N14" s="17" t="s">
        <v>66</v>
      </c>
      <c r="O14" s="17" t="s">
        <v>66</v>
      </c>
      <c r="P14" s="17" t="s">
        <v>66</v>
      </c>
      <c r="Q14" s="17" t="s">
        <v>66</v>
      </c>
      <c r="R14" s="18" t="s">
        <v>66</v>
      </c>
      <c r="S14" s="18" t="s">
        <v>66</v>
      </c>
      <c r="T14" s="12" t="s">
        <v>42</v>
      </c>
      <c r="U14" s="17" t="s">
        <v>66</v>
      </c>
      <c r="V14" s="17" t="s">
        <v>66</v>
      </c>
      <c r="W14" s="17" t="s">
        <v>66</v>
      </c>
      <c r="X14" s="17" t="s">
        <v>66</v>
      </c>
      <c r="Y14" s="17" t="s">
        <v>66</v>
      </c>
      <c r="Z14" s="17" t="s">
        <v>66</v>
      </c>
      <c r="AA14" s="17" t="s">
        <v>66</v>
      </c>
      <c r="AB14" s="60" t="s">
        <v>119</v>
      </c>
      <c r="AC14" s="25" t="s">
        <v>38</v>
      </c>
      <c r="AD14" s="6"/>
    </row>
    <row r="15" spans="1:30" s="1" customFormat="1" ht="75" customHeight="1" thickBot="1">
      <c r="A15" s="65" t="s">
        <v>39</v>
      </c>
      <c r="B15" s="66" t="s">
        <v>33</v>
      </c>
      <c r="C15" s="66">
        <v>11</v>
      </c>
      <c r="D15" s="13" t="s">
        <v>58</v>
      </c>
      <c r="E15" s="66" t="s">
        <v>64</v>
      </c>
      <c r="F15" s="16">
        <v>0.3</v>
      </c>
      <c r="G15" s="12" t="s">
        <v>41</v>
      </c>
      <c r="H15" s="12" t="s">
        <v>44</v>
      </c>
      <c r="I15" s="12" t="s">
        <v>45</v>
      </c>
      <c r="J15" s="66">
        <v>0</v>
      </c>
      <c r="K15" s="68">
        <v>8</v>
      </c>
      <c r="L15" s="24" t="s">
        <v>66</v>
      </c>
      <c r="M15" s="17" t="s">
        <v>66</v>
      </c>
      <c r="N15" s="17" t="s">
        <v>66</v>
      </c>
      <c r="O15" s="17" t="s">
        <v>66</v>
      </c>
      <c r="P15" s="17">
        <v>0</v>
      </c>
      <c r="Q15" s="17" t="s">
        <v>66</v>
      </c>
      <c r="R15" s="18" t="s">
        <v>66</v>
      </c>
      <c r="S15" s="18" t="s">
        <v>66</v>
      </c>
      <c r="T15" s="12" t="s">
        <v>44</v>
      </c>
      <c r="U15" s="17" t="s">
        <v>66</v>
      </c>
      <c r="V15" s="17" t="s">
        <v>66</v>
      </c>
      <c r="W15" s="17" t="s">
        <v>66</v>
      </c>
      <c r="X15" s="17" t="s">
        <v>66</v>
      </c>
      <c r="Y15" s="17" t="s">
        <v>66</v>
      </c>
      <c r="Z15" s="17" t="s">
        <v>66</v>
      </c>
      <c r="AA15" s="17" t="s">
        <v>66</v>
      </c>
      <c r="AB15" s="17" t="s">
        <v>66</v>
      </c>
      <c r="AC15" s="25" t="s">
        <v>38</v>
      </c>
      <c r="AD15" s="6"/>
    </row>
    <row r="16" spans="1:30" s="1" customFormat="1" ht="75" customHeight="1" thickBot="1">
      <c r="A16" s="65" t="s">
        <v>39</v>
      </c>
      <c r="B16" s="66" t="s">
        <v>33</v>
      </c>
      <c r="C16" s="66" t="s">
        <v>59</v>
      </c>
      <c r="D16" s="67" t="s">
        <v>57</v>
      </c>
      <c r="E16" s="66" t="s">
        <v>64</v>
      </c>
      <c r="F16" s="16">
        <v>0.09</v>
      </c>
      <c r="G16" s="67" t="s">
        <v>46</v>
      </c>
      <c r="H16" s="67" t="s">
        <v>47</v>
      </c>
      <c r="I16" s="67" t="s">
        <v>48</v>
      </c>
      <c r="J16" s="66" t="s">
        <v>61</v>
      </c>
      <c r="K16" s="68" t="s">
        <v>62</v>
      </c>
      <c r="L16" s="24" t="s">
        <v>66</v>
      </c>
      <c r="M16" s="59" t="s">
        <v>107</v>
      </c>
      <c r="N16" s="59" t="s">
        <v>107</v>
      </c>
      <c r="O16" s="59" t="s">
        <v>108</v>
      </c>
      <c r="P16" s="17" t="s">
        <v>66</v>
      </c>
      <c r="Q16" s="17" t="s">
        <v>66</v>
      </c>
      <c r="R16" s="18" t="s">
        <v>66</v>
      </c>
      <c r="S16" s="18" t="s">
        <v>66</v>
      </c>
      <c r="T16" s="67" t="s">
        <v>47</v>
      </c>
      <c r="U16" s="17" t="s">
        <v>66</v>
      </c>
      <c r="V16" s="17" t="s">
        <v>66</v>
      </c>
      <c r="W16" s="20">
        <f>168859758+69445083.75</f>
        <v>238304841.75</v>
      </c>
      <c r="X16" s="34">
        <v>168859758</v>
      </c>
      <c r="Y16" s="44">
        <f>X16/W16</f>
        <v>0.7085871892487472</v>
      </c>
      <c r="Z16" s="58" t="s">
        <v>104</v>
      </c>
      <c r="AA16" s="58" t="s">
        <v>105</v>
      </c>
      <c r="AB16" s="58" t="s">
        <v>106</v>
      </c>
      <c r="AC16" s="25" t="s">
        <v>38</v>
      </c>
      <c r="AD16" s="6"/>
    </row>
    <row r="17" spans="1:30" s="1" customFormat="1" ht="99.75" customHeight="1" thickBot="1">
      <c r="A17" s="65" t="s">
        <v>39</v>
      </c>
      <c r="B17" s="66" t="s">
        <v>60</v>
      </c>
      <c r="C17" s="66" t="s">
        <v>59</v>
      </c>
      <c r="D17" s="13" t="s">
        <v>57</v>
      </c>
      <c r="E17" s="66" t="s">
        <v>64</v>
      </c>
      <c r="F17" s="16">
        <v>0.09</v>
      </c>
      <c r="G17" s="13" t="s">
        <v>46</v>
      </c>
      <c r="H17" s="13" t="s">
        <v>49</v>
      </c>
      <c r="I17" s="12" t="s">
        <v>50</v>
      </c>
      <c r="J17" s="66">
        <v>0</v>
      </c>
      <c r="K17" s="68" t="s">
        <v>63</v>
      </c>
      <c r="L17" s="24" t="s">
        <v>66</v>
      </c>
      <c r="M17" s="17" t="s">
        <v>68</v>
      </c>
      <c r="N17" s="17" t="s">
        <v>65</v>
      </c>
      <c r="O17" s="17" t="s">
        <v>67</v>
      </c>
      <c r="P17" s="17">
        <v>0</v>
      </c>
      <c r="Q17" s="17" t="s">
        <v>66</v>
      </c>
      <c r="R17" s="17" t="s">
        <v>66</v>
      </c>
      <c r="S17" s="17" t="s">
        <v>66</v>
      </c>
      <c r="T17" s="13" t="s">
        <v>49</v>
      </c>
      <c r="U17" s="17" t="s">
        <v>84</v>
      </c>
      <c r="V17" s="17" t="s">
        <v>37</v>
      </c>
      <c r="W17" s="20">
        <f>51208248+519170701.07</f>
        <v>570378949.0699999</v>
      </c>
      <c r="X17" s="34">
        <v>16913388</v>
      </c>
      <c r="Y17" s="44">
        <f>X17/W17</f>
        <v>0.029652896600719916</v>
      </c>
      <c r="Z17" s="60" t="s">
        <v>109</v>
      </c>
      <c r="AA17" s="60" t="s">
        <v>110</v>
      </c>
      <c r="AB17" s="60" t="s">
        <v>113</v>
      </c>
      <c r="AC17" s="25" t="s">
        <v>38</v>
      </c>
      <c r="AD17" s="6"/>
    </row>
    <row r="18" spans="1:30" s="1" customFormat="1" ht="118.5" customHeight="1" thickBot="1">
      <c r="A18" s="65" t="s">
        <v>39</v>
      </c>
      <c r="B18" s="66" t="s">
        <v>60</v>
      </c>
      <c r="C18" s="66" t="s">
        <v>59</v>
      </c>
      <c r="D18" s="13" t="s">
        <v>57</v>
      </c>
      <c r="E18" s="66" t="s">
        <v>64</v>
      </c>
      <c r="F18" s="16">
        <v>0.09</v>
      </c>
      <c r="G18" s="13" t="s">
        <v>46</v>
      </c>
      <c r="H18" s="13" t="s">
        <v>49</v>
      </c>
      <c r="I18" s="12" t="s">
        <v>51</v>
      </c>
      <c r="J18" s="66">
        <v>5</v>
      </c>
      <c r="K18" s="68">
        <v>2</v>
      </c>
      <c r="L18" s="24" t="s">
        <v>66</v>
      </c>
      <c r="M18" s="17" t="s">
        <v>77</v>
      </c>
      <c r="N18" s="17" t="s">
        <v>78</v>
      </c>
      <c r="O18" s="17" t="s">
        <v>79</v>
      </c>
      <c r="P18" s="17">
        <v>1</v>
      </c>
      <c r="Q18" s="17" t="s">
        <v>66</v>
      </c>
      <c r="R18" s="17" t="s">
        <v>66</v>
      </c>
      <c r="S18" s="17" t="s">
        <v>66</v>
      </c>
      <c r="T18" s="13" t="s">
        <v>49</v>
      </c>
      <c r="U18" s="17" t="s">
        <v>84</v>
      </c>
      <c r="V18" s="17" t="s">
        <v>37</v>
      </c>
      <c r="W18" s="20">
        <f>20190316.86+762760904.6+2081755314.99+215625000</f>
        <v>3080331536.45</v>
      </c>
      <c r="X18" s="34">
        <v>43572794.86</v>
      </c>
      <c r="Y18" s="44">
        <f>X18/W18</f>
        <v>0.014145488673669356</v>
      </c>
      <c r="Z18" s="61" t="s">
        <v>111</v>
      </c>
      <c r="AA18" s="60" t="s">
        <v>112</v>
      </c>
      <c r="AB18" s="60" t="s">
        <v>120</v>
      </c>
      <c r="AC18" s="25" t="s">
        <v>38</v>
      </c>
      <c r="AD18" s="6"/>
    </row>
    <row r="19" spans="1:30" s="1" customFormat="1" ht="151.5" customHeight="1" thickBot="1">
      <c r="A19" s="65" t="s">
        <v>39</v>
      </c>
      <c r="B19" s="66" t="s">
        <v>60</v>
      </c>
      <c r="C19" s="66">
        <v>11</v>
      </c>
      <c r="D19" s="13" t="s">
        <v>56</v>
      </c>
      <c r="E19" s="66" t="s">
        <v>64</v>
      </c>
      <c r="F19" s="16">
        <v>1</v>
      </c>
      <c r="G19" s="12" t="s">
        <v>34</v>
      </c>
      <c r="H19" s="12" t="s">
        <v>52</v>
      </c>
      <c r="I19" s="12" t="s">
        <v>55</v>
      </c>
      <c r="J19" s="66">
        <v>0</v>
      </c>
      <c r="K19" s="68">
        <v>5</v>
      </c>
      <c r="L19" s="24" t="s">
        <v>66</v>
      </c>
      <c r="M19" s="17" t="s">
        <v>80</v>
      </c>
      <c r="N19" s="17" t="s">
        <v>82</v>
      </c>
      <c r="O19" s="17" t="s">
        <v>83</v>
      </c>
      <c r="P19" s="17">
        <v>1</v>
      </c>
      <c r="Q19" s="17">
        <v>3</v>
      </c>
      <c r="R19" s="17">
        <v>0</v>
      </c>
      <c r="S19" s="42">
        <f>R19/Q19</f>
        <v>0</v>
      </c>
      <c r="T19" s="12" t="s">
        <v>52</v>
      </c>
      <c r="U19" s="17" t="s">
        <v>84</v>
      </c>
      <c r="V19" s="17" t="s">
        <v>37</v>
      </c>
      <c r="W19" s="20">
        <v>9435483471.08</v>
      </c>
      <c r="X19" s="34">
        <v>39159994.01</v>
      </c>
      <c r="Y19" s="44">
        <f>X19/W19</f>
        <v>0.004150290139347537</v>
      </c>
      <c r="Z19" s="60" t="s">
        <v>122</v>
      </c>
      <c r="AA19" s="60" t="s">
        <v>121</v>
      </c>
      <c r="AB19" s="60" t="s">
        <v>114</v>
      </c>
      <c r="AC19" s="25" t="s">
        <v>38</v>
      </c>
      <c r="AD19" s="6"/>
    </row>
    <row r="20" spans="1:30" s="1" customFormat="1" ht="75" customHeight="1" thickBot="1">
      <c r="A20" s="118" t="s">
        <v>39</v>
      </c>
      <c r="B20" s="109" t="s">
        <v>33</v>
      </c>
      <c r="C20" s="101">
        <v>11</v>
      </c>
      <c r="D20" s="105" t="s">
        <v>56</v>
      </c>
      <c r="E20" s="109" t="s">
        <v>64</v>
      </c>
      <c r="F20" s="120">
        <v>1</v>
      </c>
      <c r="G20" s="105" t="s">
        <v>34</v>
      </c>
      <c r="H20" s="105" t="s">
        <v>53</v>
      </c>
      <c r="I20" s="105" t="s">
        <v>54</v>
      </c>
      <c r="J20" s="109">
        <v>33903</v>
      </c>
      <c r="K20" s="111">
        <v>20395</v>
      </c>
      <c r="L20" s="113" t="s">
        <v>66</v>
      </c>
      <c r="M20" s="101" t="s">
        <v>75</v>
      </c>
      <c r="N20" s="101" t="s">
        <v>76</v>
      </c>
      <c r="O20" s="101" t="s">
        <v>76</v>
      </c>
      <c r="P20" s="101">
        <v>0</v>
      </c>
      <c r="Q20" s="101">
        <v>4890</v>
      </c>
      <c r="R20" s="17">
        <v>0</v>
      </c>
      <c r="S20" s="42">
        <f>R20/Q20</f>
        <v>0</v>
      </c>
      <c r="T20" s="105" t="s">
        <v>53</v>
      </c>
      <c r="U20" s="101" t="s">
        <v>84</v>
      </c>
      <c r="V20" s="101" t="s">
        <v>37</v>
      </c>
      <c r="W20" s="107">
        <f>2431145000+5249931.88</f>
        <v>2436394931.88</v>
      </c>
      <c r="X20" s="34">
        <v>0</v>
      </c>
      <c r="Y20" s="44">
        <f>X20/W20</f>
        <v>0</v>
      </c>
      <c r="Z20" s="20" t="s">
        <v>124</v>
      </c>
      <c r="AA20" s="20" t="s">
        <v>123</v>
      </c>
      <c r="AB20" s="34" t="s">
        <v>115</v>
      </c>
      <c r="AC20" s="103" t="s">
        <v>38</v>
      </c>
      <c r="AD20" s="6"/>
    </row>
    <row r="21" spans="1:30" s="11" customFormat="1" ht="75" customHeight="1" thickBot="1">
      <c r="A21" s="119"/>
      <c r="B21" s="110"/>
      <c r="C21" s="102"/>
      <c r="D21" s="106"/>
      <c r="E21" s="110"/>
      <c r="F21" s="121"/>
      <c r="G21" s="106"/>
      <c r="H21" s="106"/>
      <c r="I21" s="106"/>
      <c r="J21" s="110"/>
      <c r="K21" s="112"/>
      <c r="L21" s="114"/>
      <c r="M21" s="102"/>
      <c r="N21" s="102"/>
      <c r="O21" s="102"/>
      <c r="P21" s="102"/>
      <c r="Q21" s="102"/>
      <c r="R21" s="45">
        <v>0</v>
      </c>
      <c r="S21" s="42">
        <f>R21/Q20</f>
        <v>0</v>
      </c>
      <c r="T21" s="106"/>
      <c r="U21" s="102"/>
      <c r="V21" s="102"/>
      <c r="W21" s="108"/>
      <c r="X21" s="46">
        <v>5249931.88</v>
      </c>
      <c r="Y21" s="47">
        <f>X21/W20</f>
        <v>0.0021547951078477188</v>
      </c>
      <c r="Z21" s="20" t="s">
        <v>104</v>
      </c>
      <c r="AA21" s="20" t="s">
        <v>105</v>
      </c>
      <c r="AB21" s="46" t="s">
        <v>116</v>
      </c>
      <c r="AC21" s="104"/>
      <c r="AD21" s="6"/>
    </row>
    <row r="22" spans="1:31" ht="15" customHeight="1" thickBot="1">
      <c r="A22" s="48" t="s">
        <v>12</v>
      </c>
      <c r="B22" s="49"/>
      <c r="C22" s="49"/>
      <c r="D22" s="49"/>
      <c r="E22" s="49"/>
      <c r="F22" s="49"/>
      <c r="G22" s="49"/>
      <c r="H22" s="49"/>
      <c r="I22" s="49"/>
      <c r="J22" s="49"/>
      <c r="K22" s="49"/>
      <c r="L22" s="49"/>
      <c r="M22" s="49"/>
      <c r="N22" s="49"/>
      <c r="O22" s="49"/>
      <c r="P22" s="49"/>
      <c r="Q22" s="49"/>
      <c r="R22" s="49"/>
      <c r="S22" s="50"/>
      <c r="T22" s="49"/>
      <c r="U22" s="49"/>
      <c r="V22" s="49"/>
      <c r="W22" s="51">
        <f>SUM(W12:W21)</f>
        <v>19207394511.920002</v>
      </c>
      <c r="X22" s="51">
        <f>SUM(X12:X21)</f>
        <v>661229058.75</v>
      </c>
      <c r="Y22" s="55">
        <f>X22/W22</f>
        <v>0.034425755056972714</v>
      </c>
      <c r="Z22" s="63"/>
      <c r="AA22" s="63"/>
      <c r="AB22" s="52"/>
      <c r="AC22" s="53"/>
      <c r="AD22" s="54"/>
      <c r="AE22" s="57"/>
    </row>
    <row r="23" spans="1:30" ht="15" customHeight="1" hidden="1">
      <c r="A23" s="170"/>
      <c r="B23" s="169"/>
      <c r="C23" s="169"/>
      <c r="D23" s="169"/>
      <c r="E23" s="169"/>
      <c r="F23" s="169"/>
      <c r="G23" s="169"/>
      <c r="H23" s="169"/>
      <c r="I23" s="169"/>
      <c r="J23" s="169"/>
      <c r="K23" s="169"/>
      <c r="L23" s="169"/>
      <c r="M23" s="169"/>
      <c r="N23" s="169"/>
      <c r="O23" s="169"/>
      <c r="P23" s="169"/>
      <c r="Q23" s="169"/>
      <c r="R23" s="169"/>
      <c r="S23" s="43">
        <v>0</v>
      </c>
      <c r="T23" s="169"/>
      <c r="U23" s="169"/>
      <c r="V23" s="169"/>
      <c r="W23" s="41"/>
      <c r="X23" s="41"/>
      <c r="Y23" s="56">
        <v>0</v>
      </c>
      <c r="Z23" s="41"/>
      <c r="AA23" s="41"/>
      <c r="AB23" s="41"/>
      <c r="AC23" s="163"/>
      <c r="AD23" s="9"/>
    </row>
    <row r="24" spans="1:30" ht="15" customHeight="1" hidden="1">
      <c r="A24" s="170"/>
      <c r="B24" s="169"/>
      <c r="C24" s="169"/>
      <c r="D24" s="169"/>
      <c r="E24" s="169"/>
      <c r="F24" s="169"/>
      <c r="G24" s="169"/>
      <c r="H24" s="169"/>
      <c r="I24" s="169"/>
      <c r="J24" s="169"/>
      <c r="K24" s="169"/>
      <c r="L24" s="169"/>
      <c r="M24" s="169"/>
      <c r="N24" s="169"/>
      <c r="O24" s="169"/>
      <c r="P24" s="169"/>
      <c r="Q24" s="169"/>
      <c r="R24" s="169"/>
      <c r="S24" s="43">
        <v>1</v>
      </c>
      <c r="T24" s="169"/>
      <c r="U24" s="169"/>
      <c r="V24" s="169"/>
      <c r="W24" s="41"/>
      <c r="X24" s="41"/>
      <c r="Y24" s="56">
        <v>1</v>
      </c>
      <c r="Z24" s="41"/>
      <c r="AA24" s="41"/>
      <c r="AB24" s="41"/>
      <c r="AC24" s="163"/>
      <c r="AD24" s="9"/>
    </row>
    <row r="25" spans="1:29" ht="12">
      <c r="A25" s="152"/>
      <c r="B25" s="151"/>
      <c r="C25" s="153"/>
      <c r="D25" s="151"/>
      <c r="E25" s="153"/>
      <c r="F25" s="151"/>
      <c r="G25" s="153"/>
      <c r="H25" s="151"/>
      <c r="I25" s="153"/>
      <c r="J25" s="153"/>
      <c r="K25" s="151"/>
      <c r="L25" s="153"/>
      <c r="M25" s="151"/>
      <c r="N25" s="149"/>
      <c r="O25" s="149"/>
      <c r="P25" s="149"/>
      <c r="Q25" s="149"/>
      <c r="R25" s="149"/>
      <c r="S25" s="149"/>
      <c r="T25" s="149"/>
      <c r="U25" s="149"/>
      <c r="V25" s="149"/>
      <c r="W25" s="159"/>
      <c r="X25" s="159"/>
      <c r="Y25" s="159"/>
      <c r="Z25" s="159"/>
      <c r="AA25" s="159"/>
      <c r="AB25" s="159"/>
      <c r="AC25" s="155"/>
    </row>
    <row r="26" spans="1:29" ht="42.75" customHeight="1">
      <c r="A26" s="152"/>
      <c r="B26" s="151"/>
      <c r="C26" s="154"/>
      <c r="D26" s="151"/>
      <c r="E26" s="153"/>
      <c r="F26" s="151"/>
      <c r="G26" s="149"/>
      <c r="H26" s="149"/>
      <c r="I26" s="149"/>
      <c r="J26" s="122" t="s">
        <v>10</v>
      </c>
      <c r="K26" s="122"/>
      <c r="L26" s="122"/>
      <c r="M26" s="154"/>
      <c r="N26" s="154"/>
      <c r="O26" s="122" t="s">
        <v>9</v>
      </c>
      <c r="P26" s="122"/>
      <c r="Q26" s="122"/>
      <c r="R26" s="167"/>
      <c r="S26" s="167"/>
      <c r="T26" s="167"/>
      <c r="U26" s="133"/>
      <c r="V26" s="133"/>
      <c r="W26" s="133"/>
      <c r="X26" s="133"/>
      <c r="Y26" s="133"/>
      <c r="Z26" s="133"/>
      <c r="AA26" s="133"/>
      <c r="AB26" s="133"/>
      <c r="AC26" s="134"/>
    </row>
    <row r="27" spans="1:29" ht="13.5">
      <c r="A27" s="152"/>
      <c r="B27" s="151"/>
      <c r="C27" s="154"/>
      <c r="D27" s="151"/>
      <c r="E27" s="153"/>
      <c r="F27" s="151"/>
      <c r="G27" s="149"/>
      <c r="H27" s="149"/>
      <c r="I27" s="149"/>
      <c r="J27" s="153"/>
      <c r="K27" s="151"/>
      <c r="L27" s="153"/>
      <c r="M27" s="151"/>
      <c r="N27" s="151"/>
      <c r="O27" s="154"/>
      <c r="P27" s="153"/>
      <c r="Q27" s="149"/>
      <c r="R27" s="149"/>
      <c r="S27" s="149"/>
      <c r="T27" s="149"/>
      <c r="U27" s="149"/>
      <c r="V27" s="149"/>
      <c r="W27" s="159"/>
      <c r="X27" s="159"/>
      <c r="Y27" s="159"/>
      <c r="Z27" s="159"/>
      <c r="AA27" s="159"/>
      <c r="AB27" s="159"/>
      <c r="AC27" s="155"/>
    </row>
    <row r="28" spans="1:30" ht="13.5">
      <c r="A28" s="152"/>
      <c r="B28" s="151"/>
      <c r="C28" s="154"/>
      <c r="D28" s="151"/>
      <c r="E28" s="153"/>
      <c r="F28" s="151"/>
      <c r="G28" s="149"/>
      <c r="H28" s="149"/>
      <c r="I28" s="149"/>
      <c r="J28" s="153"/>
      <c r="K28" s="151"/>
      <c r="L28" s="153"/>
      <c r="M28" s="151"/>
      <c r="N28" s="151"/>
      <c r="O28" s="154"/>
      <c r="P28" s="153"/>
      <c r="Q28" s="153"/>
      <c r="R28" s="153"/>
      <c r="S28" s="153"/>
      <c r="T28" s="153"/>
      <c r="U28" s="153"/>
      <c r="V28" s="153"/>
      <c r="W28" s="159"/>
      <c r="X28" s="159"/>
      <c r="Y28" s="159"/>
      <c r="Z28" s="159"/>
      <c r="AA28" s="159"/>
      <c r="AB28" s="159"/>
      <c r="AC28" s="156"/>
      <c r="AD28" s="5"/>
    </row>
    <row r="29" spans="1:30" ht="12">
      <c r="A29" s="152"/>
      <c r="B29" s="151"/>
      <c r="C29" s="153"/>
      <c r="D29" s="151"/>
      <c r="E29" s="153"/>
      <c r="F29" s="151"/>
      <c r="G29" s="149"/>
      <c r="H29" s="149"/>
      <c r="I29" s="149"/>
      <c r="J29" s="153"/>
      <c r="K29" s="151"/>
      <c r="L29" s="153"/>
      <c r="M29" s="151"/>
      <c r="N29" s="151"/>
      <c r="O29" s="153"/>
      <c r="P29" s="153"/>
      <c r="Q29" s="153"/>
      <c r="R29" s="153"/>
      <c r="S29" s="153"/>
      <c r="T29" s="153"/>
      <c r="U29" s="153"/>
      <c r="V29" s="153"/>
      <c r="W29" s="159"/>
      <c r="X29" s="159"/>
      <c r="Y29" s="159"/>
      <c r="Z29" s="159"/>
      <c r="AA29" s="159"/>
      <c r="AB29" s="159"/>
      <c r="AC29" s="156"/>
      <c r="AD29" s="5"/>
    </row>
    <row r="30" spans="1:30" ht="14.25" customHeight="1" thickBot="1">
      <c r="A30" s="152"/>
      <c r="B30" s="151"/>
      <c r="C30" s="154"/>
      <c r="D30" s="151"/>
      <c r="E30" s="153"/>
      <c r="F30" s="151"/>
      <c r="G30" s="149"/>
      <c r="H30" s="149"/>
      <c r="I30" s="149"/>
      <c r="J30" s="162"/>
      <c r="K30" s="162"/>
      <c r="L30" s="158"/>
      <c r="M30" s="151"/>
      <c r="N30" s="151"/>
      <c r="O30" s="162"/>
      <c r="P30" s="162"/>
      <c r="Q30" s="153"/>
      <c r="R30" s="153"/>
      <c r="S30" s="153"/>
      <c r="T30" s="153"/>
      <c r="U30" s="153"/>
      <c r="V30" s="153"/>
      <c r="W30" s="159"/>
      <c r="X30" s="159"/>
      <c r="Y30" s="159"/>
      <c r="Z30" s="159"/>
      <c r="AA30" s="159"/>
      <c r="AB30" s="159"/>
      <c r="AC30" s="156"/>
      <c r="AD30" s="5"/>
    </row>
    <row r="31" spans="1:30" ht="25.5" customHeight="1">
      <c r="A31" s="152"/>
      <c r="B31" s="151"/>
      <c r="C31" s="157"/>
      <c r="D31" s="151"/>
      <c r="E31" s="153"/>
      <c r="F31" s="151"/>
      <c r="G31" s="149"/>
      <c r="H31" s="149"/>
      <c r="I31" s="149"/>
      <c r="J31" s="123" t="s">
        <v>14</v>
      </c>
      <c r="K31" s="123"/>
      <c r="L31" s="123"/>
      <c r="M31" s="161"/>
      <c r="N31" s="161"/>
      <c r="O31" s="123" t="s">
        <v>70</v>
      </c>
      <c r="P31" s="123"/>
      <c r="Q31" s="123"/>
      <c r="R31" s="168"/>
      <c r="S31" s="168"/>
      <c r="T31" s="168"/>
      <c r="U31" s="153"/>
      <c r="V31" s="153"/>
      <c r="W31" s="159"/>
      <c r="X31" s="159"/>
      <c r="Y31" s="159"/>
      <c r="Z31" s="159"/>
      <c r="AA31" s="159"/>
      <c r="AB31" s="159"/>
      <c r="AC31" s="156"/>
      <c r="AD31" s="5"/>
    </row>
    <row r="32" spans="1:30" ht="13.5">
      <c r="A32" s="152"/>
      <c r="B32" s="151"/>
      <c r="C32" s="157"/>
      <c r="D32" s="151"/>
      <c r="E32" s="153"/>
      <c r="F32" s="151"/>
      <c r="G32" s="149"/>
      <c r="H32" s="149"/>
      <c r="I32" s="149"/>
      <c r="J32" s="153" t="s">
        <v>11</v>
      </c>
      <c r="K32" s="151"/>
      <c r="L32" s="160"/>
      <c r="M32" s="161"/>
      <c r="N32" s="161"/>
      <c r="O32" s="153" t="s">
        <v>69</v>
      </c>
      <c r="P32" s="151"/>
      <c r="Q32" s="153"/>
      <c r="R32" s="153"/>
      <c r="S32" s="153"/>
      <c r="T32" s="153"/>
      <c r="U32" s="153"/>
      <c r="V32" s="153"/>
      <c r="W32" s="159"/>
      <c r="X32" s="159"/>
      <c r="Y32" s="159"/>
      <c r="Z32" s="159"/>
      <c r="AA32" s="159"/>
      <c r="AB32" s="159"/>
      <c r="AC32" s="156"/>
      <c r="AD32" s="5"/>
    </row>
    <row r="33" spans="1:30" ht="13.5">
      <c r="A33" s="152"/>
      <c r="B33" s="151"/>
      <c r="C33" s="153"/>
      <c r="D33" s="151"/>
      <c r="E33" s="153"/>
      <c r="F33" s="151"/>
      <c r="G33" s="153"/>
      <c r="H33" s="151"/>
      <c r="I33" s="153"/>
      <c r="J33" s="153"/>
      <c r="K33" s="151"/>
      <c r="L33" s="154"/>
      <c r="M33" s="151"/>
      <c r="N33" s="153"/>
      <c r="O33" s="153"/>
      <c r="P33" s="153"/>
      <c r="Q33" s="153"/>
      <c r="R33" s="153"/>
      <c r="S33" s="153"/>
      <c r="T33" s="153"/>
      <c r="U33" s="153"/>
      <c r="V33" s="153"/>
      <c r="W33" s="159"/>
      <c r="X33" s="159"/>
      <c r="Y33" s="159"/>
      <c r="Z33" s="159"/>
      <c r="AA33" s="159"/>
      <c r="AB33" s="159"/>
      <c r="AC33" s="156"/>
      <c r="AD33" s="5"/>
    </row>
    <row r="34" spans="1:30" ht="13.5">
      <c r="A34" s="152"/>
      <c r="B34" s="151"/>
      <c r="C34" s="153"/>
      <c r="D34" s="151"/>
      <c r="E34" s="153"/>
      <c r="F34" s="151"/>
      <c r="G34" s="153"/>
      <c r="H34" s="151"/>
      <c r="I34" s="153"/>
      <c r="J34" s="153"/>
      <c r="K34" s="151"/>
      <c r="L34" s="154"/>
      <c r="M34" s="151"/>
      <c r="N34" s="153"/>
      <c r="O34" s="153"/>
      <c r="P34" s="153"/>
      <c r="Q34" s="153"/>
      <c r="R34" s="153"/>
      <c r="S34" s="153"/>
      <c r="T34" s="153"/>
      <c r="U34" s="153"/>
      <c r="V34" s="153"/>
      <c r="W34" s="159"/>
      <c r="X34" s="159"/>
      <c r="Y34" s="159"/>
      <c r="Z34" s="159"/>
      <c r="AA34" s="159"/>
      <c r="AB34" s="159"/>
      <c r="AC34" s="156"/>
      <c r="AD34" s="5"/>
    </row>
    <row r="35" spans="1:30" ht="31.5" customHeight="1" thickBot="1">
      <c r="A35" s="130" t="s">
        <v>13</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2"/>
      <c r="AD35" s="8"/>
    </row>
  </sheetData>
  <sheetProtection/>
  <mergeCells count="72">
    <mergeCell ref="J26:L26"/>
    <mergeCell ref="J31:L31"/>
    <mergeCell ref="A1:B4"/>
    <mergeCell ref="D9:F9"/>
    <mergeCell ref="A35:AC35"/>
    <mergeCell ref="O31:Q31"/>
    <mergeCell ref="U26:AC26"/>
    <mergeCell ref="O26:Q26"/>
    <mergeCell ref="L6:AC6"/>
    <mergeCell ref="A6:K6"/>
    <mergeCell ref="I9:K9"/>
    <mergeCell ref="L8:N8"/>
    <mergeCell ref="O8:Q8"/>
    <mergeCell ref="A20:A21"/>
    <mergeCell ref="B20:B21"/>
    <mergeCell ref="C20:C21"/>
    <mergeCell ref="D20:D21"/>
    <mergeCell ref="E20:E21"/>
    <mergeCell ref="F20:F21"/>
    <mergeCell ref="G20:G21"/>
    <mergeCell ref="H20:H21"/>
    <mergeCell ref="I20:I21"/>
    <mergeCell ref="J20:J21"/>
    <mergeCell ref="K20:K21"/>
    <mergeCell ref="L20:L21"/>
    <mergeCell ref="O20:O21"/>
    <mergeCell ref="N20:N21"/>
    <mergeCell ref="M20:M21"/>
    <mergeCell ref="V20:V21"/>
    <mergeCell ref="AC20:AC21"/>
    <mergeCell ref="P20:P21"/>
    <mergeCell ref="Q20:Q21"/>
    <mergeCell ref="T20:T21"/>
    <mergeCell ref="U20:U21"/>
    <mergeCell ref="W20:W21"/>
    <mergeCell ref="C1:AB2"/>
    <mergeCell ref="C3:AB3"/>
    <mergeCell ref="C4:AB4"/>
    <mergeCell ref="A5:G5"/>
    <mergeCell ref="H5:AC5"/>
    <mergeCell ref="R8:S8"/>
    <mergeCell ref="U8:Y8"/>
    <mergeCell ref="Z8:AA8"/>
    <mergeCell ref="A8:K8"/>
    <mergeCell ref="A7:G7"/>
    <mergeCell ref="A9:A11"/>
    <mergeCell ref="B9:B11"/>
    <mergeCell ref="C9:C11"/>
    <mergeCell ref="G9:G11"/>
    <mergeCell ref="H9:H11"/>
    <mergeCell ref="D10:D11"/>
    <mergeCell ref="E10:E11"/>
    <mergeCell ref="F10:F11"/>
    <mergeCell ref="I10:I11"/>
    <mergeCell ref="J10:J11"/>
    <mergeCell ref="K10:K11"/>
    <mergeCell ref="L10:L11"/>
    <mergeCell ref="M10:M11"/>
    <mergeCell ref="N10:N11"/>
    <mergeCell ref="O10:O11"/>
    <mergeCell ref="P10:P11"/>
    <mergeCell ref="Q10:Q11"/>
    <mergeCell ref="R10:R11"/>
    <mergeCell ref="T10:T11"/>
    <mergeCell ref="U10:U11"/>
    <mergeCell ref="AC10:AC11"/>
    <mergeCell ref="V10:V11"/>
    <mergeCell ref="W10:W11"/>
    <mergeCell ref="X10:X11"/>
    <mergeCell ref="Z10:Z11"/>
    <mergeCell ref="AA10:AA11"/>
    <mergeCell ref="AB10:AB11"/>
  </mergeCells>
  <conditionalFormatting sqref="S19:S24">
    <cfRule type="colorScale" priority="4" dxfId="0">
      <colorScale>
        <cfvo type="percent" val="0"/>
        <cfvo type="percent" val="25"/>
        <cfvo type="percent" val="100"/>
        <color rgb="FFFF0000"/>
        <color rgb="FFFFFF00"/>
        <color rgb="FF92D050"/>
      </colorScale>
    </cfRule>
  </conditionalFormatting>
  <conditionalFormatting sqref="Y16:Y24 Y12">
    <cfRule type="colorScale" priority="5" dxfId="0">
      <colorScale>
        <cfvo type="percent" val="0"/>
        <cfvo type="percent" val="25"/>
        <cfvo type="percent" val="100"/>
        <color rgb="FFFF0000"/>
        <color rgb="FFFFFF00"/>
        <color rgb="FF92D050"/>
      </colorScale>
    </cfRule>
  </conditionalFormatting>
  <conditionalFormatting sqref="S12:S24">
    <cfRule type="colorScale" priority="2" dxfId="0">
      <colorScale>
        <cfvo type="percent" val="0"/>
        <cfvo type="percent" val="25"/>
        <cfvo type="percent" val="100"/>
        <color rgb="FFFF0000"/>
        <color rgb="FFFFFF00"/>
        <color rgb="FF92D050"/>
      </colorScale>
    </cfRule>
  </conditionalFormatting>
  <conditionalFormatting sqref="Y12:Y24">
    <cfRule type="colorScale" priority="1" dxfId="0">
      <colorScale>
        <cfvo type="percent" val="0"/>
        <cfvo type="percent" val="25"/>
        <cfvo type="percent" val="100"/>
        <color rgb="FFFF0000"/>
        <color rgb="FFFFFF00"/>
        <color rgb="FF92D050"/>
      </colorScale>
    </cfRule>
  </conditionalFormatting>
  <printOptions horizontalCentered="1"/>
  <pageMargins left="0.5" right="0.5" top="0.289370079" bottom="0.236220472440945" header="0.275590551181102" footer="0.118110236220472"/>
  <pageSetup fitToHeight="0" fitToWidth="1" horizontalDpi="600" verticalDpi="600" orientation="landscape" paperSize="5" scale="2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lastPrinted>2022-05-10T23:07:40Z</cp:lastPrinted>
  <dcterms:created xsi:type="dcterms:W3CDTF">2012-06-01T17:13:38Z</dcterms:created>
  <dcterms:modified xsi:type="dcterms:W3CDTF">2022-05-10T23:08:33Z</dcterms:modified>
  <cp:category/>
  <cp:version/>
  <cp:contentType/>
  <cp:contentStatus/>
</cp:coreProperties>
</file>