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187" activeTab="0"/>
  </bookViews>
  <sheets>
    <sheet name="Hoja1" sheetId="1" r:id="rId1"/>
  </sheets>
  <definedNames/>
  <calcPr fullCalcOnLoad="1"/>
</workbook>
</file>

<file path=xl/comments1.xml><?xml version="1.0" encoding="utf-8"?>
<comments xmlns="http://schemas.openxmlformats.org/spreadsheetml/2006/main">
  <authors>
    <author/>
  </authors>
  <commentList>
    <comment ref="A11"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1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6"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6"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16" authorId="0">
      <text>
        <r>
          <rPr>
            <b/>
            <sz val="8"/>
            <color indexed="8"/>
            <rFont val="Times New Roman"/>
            <family val="1"/>
          </rPr>
          <t xml:space="preserve">Es la accón o decisión que adopta la entidad para subsanar o corregir la situación plasmada en el hallazgo
</t>
        </r>
      </text>
    </comment>
    <comment ref="G16" authorId="0">
      <text>
        <r>
          <rPr>
            <sz val="8"/>
            <color indexed="8"/>
            <rFont val="Times New Roman"/>
            <family val="1"/>
          </rPr>
          <t xml:space="preserve">Refleja el propósito que tiene el cumplir con la acción emprendida para corregir las situaciones que se deriven de los hallazgos 
</t>
        </r>
      </text>
    </comment>
    <comment ref="H16"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6" authorId="0">
      <text>
        <r>
          <rPr>
            <sz val="8"/>
            <color indexed="8"/>
            <rFont val="Times New Roman"/>
            <family val="1"/>
          </rPr>
          <t xml:space="preserve">Expresa la metrica de los pasos o metas que contiene cada acción con el fin de poder medir el grado de avance  
</t>
        </r>
      </text>
    </comment>
    <comment ref="K16" authorId="0">
      <text>
        <r>
          <rPr>
            <b/>
            <sz val="8"/>
            <color indexed="8"/>
            <rFont val="Times New Roman"/>
            <family val="1"/>
          </rPr>
          <t xml:space="preserve">Se consigna la fecha programada para la iniciación de cada paso o meta 
</t>
        </r>
      </text>
    </comment>
    <comment ref="L16" authorId="0">
      <text>
        <r>
          <rPr>
            <sz val="8"/>
            <color indexed="8"/>
            <rFont val="Times New Roman"/>
            <family val="1"/>
          </rPr>
          <t xml:space="preserve">Eestablece el plazo o  y finalización de cada una de las metas 
</t>
        </r>
      </text>
    </comment>
    <comment ref="M16" authorId="0">
      <text>
        <r>
          <rPr>
            <sz val="8"/>
            <color indexed="8"/>
            <rFont val="Times New Roman"/>
            <family val="1"/>
          </rPr>
          <t xml:space="preserve">La hoja calcula automáticamente el pazo de duración de las metas  
</t>
        </r>
      </text>
    </comment>
    <comment ref="N16" authorId="0">
      <text>
        <r>
          <rPr>
            <sz val="8"/>
            <color indexed="8"/>
            <rFont val="Times New Roman"/>
            <family val="1"/>
          </rPr>
          <t xml:space="preserve">Se consigna el numero de unidades ejecutadas por cada una de las metas 
</t>
        </r>
      </text>
    </comment>
    <comment ref="O16" authorId="0">
      <text>
        <r>
          <rPr>
            <sz val="8"/>
            <color indexed="8"/>
            <rFont val="Times New Roman"/>
            <family val="1"/>
          </rPr>
          <t xml:space="preserve">Calcula el avance porcentual de la meta  dividiendo la ejecución informada en la columna Ksobre la columna G
</t>
        </r>
      </text>
    </comment>
  </commentList>
</comments>
</file>

<file path=xl/sharedStrings.xml><?xml version="1.0" encoding="utf-8"?>
<sst xmlns="http://schemas.openxmlformats.org/spreadsheetml/2006/main" count="2283" uniqueCount="787">
  <si>
    <t>Entidad:</t>
  </si>
  <si>
    <t>NIT</t>
  </si>
  <si>
    <t>860000464-3</t>
  </si>
  <si>
    <t>Numero consecutivo del hallazgo</t>
  </si>
  <si>
    <t>Código hallazgo</t>
  </si>
  <si>
    <r>
      <t>Descripción hallazgo (</t>
    </r>
    <r>
      <rPr>
        <sz val="8"/>
        <rFont val="Calibri"/>
        <family val="2"/>
      </rPr>
      <t>No mas de 50 palabras</t>
    </r>
    <r>
      <rPr>
        <b/>
        <sz val="10"/>
        <rFont val="Calibri"/>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</si>
  <si>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</si>
  <si>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</si>
  <si>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</si>
  <si>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</si>
  <si>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</si>
  <si>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</si>
  <si>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</si>
  <si>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</si>
  <si>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</si>
  <si>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Metas</t>
  </si>
  <si>
    <t>Avance físico de ejecución de las metas</t>
  </si>
  <si>
    <t>Porcentaje de Avance fisico de ejecución de las metas</t>
  </si>
  <si>
    <t>Puntaje  Logrado  por las metas metas  (Poi)</t>
  </si>
  <si>
    <t>Puntaje Logrado por las metas  Vencidas (POMVi)</t>
  </si>
  <si>
    <t>Puntaje atribuido metas vencidas</t>
  </si>
  <si>
    <t>Area Responsable</t>
  </si>
  <si>
    <t>SI</t>
  </si>
  <si>
    <t>NO</t>
  </si>
  <si>
    <t>TOTALES</t>
  </si>
  <si>
    <t>Convenciones:</t>
  </si>
  <si>
    <t>Columnas de calculo automático</t>
  </si>
  <si>
    <t>Información suministrada en el informe de la CGR</t>
  </si>
  <si>
    <t>Celda con formato fecha: Día Mes Año</t>
  </si>
  <si>
    <t>Fila de Totales</t>
  </si>
  <si>
    <t>AUDITORIA MUNICIPIO-HACIENDA 2011</t>
  </si>
  <si>
    <t>Municipio de Armenia</t>
  </si>
  <si>
    <t>Representante Legal:</t>
  </si>
  <si>
    <t>Período Fiscal que Cubre</t>
  </si>
  <si>
    <t>Fecha de suscripción : Junio 19 de 2013</t>
  </si>
  <si>
    <t>Auditoria MUNCIPIO-ARMENIA 2011</t>
  </si>
  <si>
    <t>10 DE ENERO DE 2013</t>
  </si>
  <si>
    <t>Fecha de Evaluación:</t>
  </si>
  <si>
    <t>SALIDAS DE DINERO SIN REGISTRO DE MOVIMIENTO: Existen notas débito en los extractos de los bancos no registradas en los libros; estos movimientos corresponden aparentemente a salidas de dinero en bancos del cual no se registra movimiento en los auxiliares de contabilidad, inconsistencia que se genera por la presunta pérdida de recursos causando un daño patrimonial y/o incidencia disciplinaria por el presunto incumplimiento del art. 48 de la ley 734 de 2002 en sus numerales 26 y 52.</t>
  </si>
  <si>
    <t>Ausencia de control y seguimiento en el proceso de conciliaciones</t>
  </si>
  <si>
    <t>Presunta perdida de recursos informes inconsistentes, medidas administrativas</t>
  </si>
  <si>
    <t>DÉPOSITOS NO REGISTRADOS EN EXTRACTOS: Existen débitos en libros que no se encuentran registrados en el extracto, estas operaciones corresponden a presuntas consignaciones o depósitos de los cuales no se tiene soporte de entrada en el extracto, pero si fueron registrados en libros, movimientos que presuntamente no se realizaron generando una aparente pérdida de recursos que lesiona el patrimonio del Municipio, con incidencia disciplinaria por el presunto incumplimiento del art. 48 de la ley 734 de 2002 en sus numerales 26 y 52.</t>
  </si>
  <si>
    <t>SALDOS DE DIFERENCIA DESPUES DE REALIZAR CONCILIACIÓN: Existen cuentas bancarias a las que después de realizarse la conciliación aún reporta saldo de diferencia en los rubros conciliados, diferencias que no se encuentran lógicas pues cuando se concilia el saldo resultante debe llevar a cero (0).</t>
  </si>
  <si>
    <t>Para cualquier duda o aclaración puede dirigirse al siguiente correo: joyaga@contraloriagen.gov.co</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</si>
  <si>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</si>
  <si>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</si>
  <si>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</si>
  <si>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</si>
  <si>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</si>
  <si>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</si>
  <si>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</si>
  <si>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</si>
  <si>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</si>
  <si>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</si>
  <si>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Observaciones: A pesar del trabajo realizado en las conciliaciones bancarias se han efectuado ajustes sobre partidas identificadas, sin embargo continúan presentándose partidas conciliatorias de vigencias anteriores debido al problema de migración de información del aplicativo SI ARMENIA al aplicativo Finanzas Plus.</t>
  </si>
  <si>
    <t>HACIENDA</t>
  </si>
  <si>
    <t>Legalizar las partidas pendientes en extractos para su respectiva conciliación</t>
  </si>
  <si>
    <t>Verificar que todas las partidas pendientes en extracto estén legalizadas.</t>
  </si>
  <si>
    <t>Hacer seguimiento trimestral a las partidas pendientes por legalizar en extracto evidenciado a través de informes.</t>
  </si>
  <si>
    <t>Informes</t>
  </si>
  <si>
    <t>Revisar las partidas pendientes que se encuentren legalizadas en libros y no tienen registro en extracto para su corrección</t>
  </si>
  <si>
    <t>que todas las partidas estén debidamente legalizadas y confrontadas con las cuentas respectivas.</t>
  </si>
  <si>
    <t>Realizar seguimientos trimestrales para evidenciar las diferencias en las cuentas bancarias y hacer su respectiva corrección, evidencias mediante informes.</t>
  </si>
  <si>
    <t>incertidumbre en la información financiera y contable</t>
  </si>
  <si>
    <t>Revisar que las cuentas bancarias después de conciliación que quedan con saldos de diferencias, depurar mediante documentos de ajuste en el programa actual de manera permanente.</t>
  </si>
  <si>
    <t>Ajustar las partidas, los saldos pendientes mediante documentos soportes.</t>
  </si>
  <si>
    <t xml:space="preserve">Efectuar seguimiento trimestrales a las cuentas que presentan diferencias en libros evidenciando mediante informes. </t>
  </si>
  <si>
    <t>CONCILIACIONES CON SALDOS INCONSISTENTES: Existen conciliaciones bancarias en las que el valor enunciado en libros no coincide con los saldos de auxiliares anexos, lo cual muestra que los valores que se llevan a registro de la conciliación no son confiables, ni se han corroborado con la fuente.</t>
  </si>
  <si>
    <t>Hacer cruce de información entre las conciliaciones bancarias y los libros auxiliares con el fin de evidenciar diferencias y realizar los debidos ajustes.</t>
  </si>
  <si>
    <t>gestionar que los saldos en extracto bancario sean coherentes con los registros en los libros auxiliares</t>
  </si>
  <si>
    <t>Oficiar a las dependencias que tienen cuentas bancarias abiertas de convenios para que reporten la información del estado actualñ.</t>
  </si>
  <si>
    <t>tratar de cancelar las cuentas de los convenios que no están activos</t>
  </si>
  <si>
    <t>Cuentas Bancarias (incertidunbre cuenta 11) En las pruebas de recorrido realizadas a las cuentas bancarias que posee el municipio, se estableció que existe incertidumbre en $10.422 millones de pesos, puesto que las cuentas no son conciliadas oportunamente, y aquellas que se concilian arrastran saldos de vigencias anteriores que no han sido depurados y por tanto no se conoce los saldo reales ajustados y conciliados a la fecha de la auditoria, adicionalmente, no se observo que la administracioón no tiene identificadas plenamente las cuentas bancarias activas que posee, por cuanto en los formatos reportados registran 192 cuentas, mientras que en las notas a los estados contables hacen mención sobre 151 cuentas y en los reportes entregados se describen cuentas como canceladas y aun se encuentran activas, situación que infringe los principios de contabilidad pública descritos en el Régimen de Contabilidad Pública.</t>
  </si>
  <si>
    <t>Contratar un abogado que dentro de sus obligaciones realice seguimiento y control a la contratación del Departamento Administrativo de Hacienda</t>
  </si>
  <si>
    <t>Hallazgo 3 (incertidumbre a cuentas bancarias ) fue trasladado de la auditoría regular 2010,     Por medio de acta 084 del 15/08/2017 se replantean las actividades de mejoramiento y fechas de vencimiento.</t>
  </si>
  <si>
    <t>Fecha de suscripción</t>
  </si>
  <si>
    <t>05 de Junio   DE 2015</t>
  </si>
  <si>
    <t>Fecha de Evaluación</t>
  </si>
  <si>
    <t>Hacienda  1</t>
  </si>
  <si>
    <t>Causa del hallazgo</t>
  </si>
  <si>
    <t>Efecto del hallazgo</t>
  </si>
  <si>
    <t>Denominación de la Unidad de medida de la Meta</t>
  </si>
  <si>
    <t>Unidad de Medida de la Meta</t>
  </si>
  <si>
    <t>Plazo en semanas de las Meta</t>
  </si>
  <si>
    <t>Efectividad de la acción</t>
  </si>
  <si>
    <t xml:space="preserve">Partidas Conciliatorias sin depurar (Administrativo)                                                                                                  El Municipio de Armenia en la Conciliación de las cuentas bancarias que se encuentran a su nombre detectan perdidas conciliatorias, las cuales no son depuradas para lograr razonabilidad en el saldo de las cuentas bancarias reflejadas en los estados financieros.                                                                                                                                                                          Al seleccionar 35 cuentas bancarias se detectaron $79.911.760 (miles) en partidas conciliatorias las cuales al revisar los estados financieros generaron incertidumbre ya que dicho valor afecta el saldo en el efectivo reflejado con corte 31 de Diciembre de 2014.   Se anexa cuadro de relación de las cuentas que presentan las partidas conciliatorias antes mencionadas      </t>
  </si>
  <si>
    <t>Falta de depuración de las cuentas bancarias</t>
  </si>
  <si>
    <t>Incertidumbre en los saldos de las cuentas bancarias</t>
  </si>
  <si>
    <t>Reunir los soportes eficientes para cada una de las partidas conciliatorias y realizar los correspondientes registros contables</t>
  </si>
  <si>
    <t>Hacer seguimiento trimestral a las partidas pendientes por conciliación  evidenciado a través de informes.</t>
  </si>
  <si>
    <t>0.5</t>
  </si>
  <si>
    <t>Saldo final en la cuenta 1110 del Balance General del Municipio de Armenia a 31 de diciembre de 2015 genera incertidumbre por valor de $2.832.871 (miles) (Administrativo)</t>
  </si>
  <si>
    <t>Debilidades en las conciliaciones Bancarias y Depuración de Saldos Tesorería y Contabilidad</t>
  </si>
  <si>
    <t>Inconsistencia en la Información</t>
  </si>
  <si>
    <t xml:space="preserve"> conciliar las cuentas bancarias de tesorería y contabilidad con el fin de evidenciar inconsistencias presentadas </t>
  </si>
  <si>
    <t>Lograr que la Información contable genere confianza y certidumbre.</t>
  </si>
  <si>
    <t>Depurar las cuentas Bancarias de Tesorería y Contabilidad donde se tienen las diferencias</t>
  </si>
  <si>
    <t>Actas mensuales</t>
  </si>
  <si>
    <t xml:space="preserve">Verificar que los resultados entre libros de contabilidad y los saldos en el Balance general sean coherente y veraz. </t>
  </si>
  <si>
    <t>cruce mensual  entre tesorería y contabilidad para determinar las diferencias y realizar los ajustes correspondientes evidenciado a través de Actas</t>
  </si>
  <si>
    <t>Debilidades en la realización de conciliaciones bancarias que generan subestimaciones y sobrestimaciones en los saldo de las cuentas bancarias que posee la entidad. . Sobrestimación $ 612.360 (miles) Subestimación $ 259.896 (miles) (Administrativo)</t>
  </si>
  <si>
    <t>Falta de Registros  de movimientos bancarios y depuración de saldos Contables y de Tesorería</t>
  </si>
  <si>
    <t xml:space="preserve">Incertidumbre en la información generando sobre estimaciones y sub estimaciones en los saldos </t>
  </si>
  <si>
    <t>Depurar de las cuentas Bancarias de Tesorería y Contabilidad donde se tienen las diferencias</t>
  </si>
  <si>
    <t>Generar coherencia entre la información reportada en libros de contabilidad y extractos bancarios.</t>
  </si>
  <si>
    <t xml:space="preserve">Realizar seguimiento trimestral a los ajustes efectuados a las diferencias encontradas entre tesorería y contabilidad </t>
  </si>
  <si>
    <t>informes trimestrales</t>
  </si>
  <si>
    <t>Denuncia Ciudadana DP-015-0037</t>
  </si>
  <si>
    <t>19 de Octubre DE 2016</t>
  </si>
  <si>
    <t>Educación 1</t>
  </si>
  <si>
    <t>Hallazgo No.1: Negativa a solicitud de corrección licencia de funcionamiento No.3484 de 2015 (Administrativo con incidencia Disciplinaria)</t>
  </si>
  <si>
    <t>Falta de procedimiento de verificación de requisitos en visitas técnicas</t>
  </si>
  <si>
    <t>Ausencia en  el seguimiento y control en el reporte de la información</t>
  </si>
  <si>
    <t>Incluir en el Manual de procesos y procedimientos especificaciones técnicas para la expedición de licencias de funcionamiento de Instituciones educativas para el trabajo y desarrollo Humano  y Centros de Automovilismo</t>
  </si>
  <si>
    <t>Contar con el  procedimiento para   la expedición de licencias de funcionamiento de Instituciones educativas para el trabajo y desarrollo Humano , y Centros de Automovilismo</t>
  </si>
  <si>
    <t>Efectuar seguimiento trimestral al cumplimiento procesos y procedimientos especificaciones técnicas para la expedición de licencias de funcionamiento de Instituciones educativas para el trabajo y desarrollo Humano (Academias, institutos de enseñanza), y Centros de Automovilismo evidenciado a través  de informes de visitas</t>
  </si>
  <si>
    <t>Manual de procesos y procedimientos especificaciones técnicas</t>
  </si>
  <si>
    <t>Informes de visitas</t>
  </si>
  <si>
    <t>Educación  1</t>
  </si>
  <si>
    <t>Actas de seguimiento</t>
  </si>
  <si>
    <t xml:space="preserve">Saldo final en la cuenta 1110 del Balance General
Agregado a 31 de diciembre de 2016, generando incertidumbre por valor de $1.098.047.201. </t>
  </si>
  <si>
    <t>Saldos sin conciliar correctamente</t>
  </si>
  <si>
    <t>Valores en Incertidumbre</t>
  </si>
  <si>
    <t>Comparar la Informacion del Auxiliar Contable del Balance del Municipio de Armenia, con el Formato f03  Cuentas Bancarias para las próximas rendiciones.</t>
  </si>
  <si>
    <r>
      <t>Rendir la cuenta correctamente , en el cual hayan coherencia entre la información registrada   en el formato F03  y el  Bce Gral</t>
    </r>
    <r>
      <rPr>
        <sz val="14"/>
        <color indexed="40"/>
        <rFont val="Arial"/>
        <family val="2"/>
      </rPr>
      <t>.</t>
    </r>
  </si>
  <si>
    <t>Realizar cruce de información  entre los auxiliares  contables y el Balance general, con el fin     suministrar la información a tesorería de una manera veraz y confiable , evidenciado mediante  Acta</t>
  </si>
  <si>
    <t xml:space="preserve">
Acta
</t>
  </si>
  <si>
    <t>Saldos sin depurar</t>
  </si>
  <si>
    <t>Debilidades en la realización de conciliaciones bancarias, que generan incertidumbres, subestimaciones y sobrestimaciones en el saldo contable y de tesorería de las cuentas que posee la Entidad.</t>
  </si>
  <si>
    <t>Los saldos generan incertidumbres, subestimaciones y sobrestimaciones</t>
  </si>
  <si>
    <t xml:space="preserve">Conciliar, depurar y ajustar las 23 cuentas que tienen diferencias entre los saldos de contabilidad y tesorería a 31 de diciembre del 2016, </t>
  </si>
  <si>
    <t xml:space="preserve">Lograr que las partidas bancarias sean ajustadas y conciliadas. </t>
  </si>
  <si>
    <t xml:space="preserve">Realizar debidamente las Conciliaciones Bancarias identificando las partidas y relizando ajustes, evidenciado a través de  informes trimestrales  </t>
  </si>
  <si>
    <t xml:space="preserve"> Informes  trimestrales de avance de las 23 concilliaciones</t>
  </si>
  <si>
    <t>Incertidumbres en la cuenta No. 16. (Propiedad, planta y equipo). , debido a que existe diferencias en la información reportada en el formato 201601-f01agr con respecto al formato 201601-f05b-agr</t>
  </si>
  <si>
    <t>Falta depurar y migrar los saldos al SRF de la cuenta terrenos y de las otras  cuentas determinar las diferencias</t>
  </si>
  <si>
    <t>Incertidumbre en las cuentas</t>
  </si>
  <si>
    <t>Cotejar mes a mes las Entradas y Salidas del área del Almacen del Departamento Administrativo Bienes y Suministros y el área Contable, de las cuentas objeto del Hallazgo</t>
  </si>
  <si>
    <t xml:space="preserve">
Coherencia en la información reportada en el  formato 201601-f01agr con respecto al formato 201601-f05b-agr.
</t>
  </si>
  <si>
    <t>Se realizara un seguimiento  a las cuentas objeto del hallazgo mediante Actas Trimestrales</t>
  </si>
  <si>
    <t>Actas suscritas.</t>
  </si>
  <si>
    <t>El Departamento de Bienes y Suministros efectuará  un informe mensual relacionado con la Cuenta  160501 Red de Carreteras, el cual deberá  ser remitido  al área contable del Municipio para su verificacion ,  y  posterior migracion a través del aplicativo SRF</t>
  </si>
  <si>
    <t>Informes realizados</t>
  </si>
  <si>
    <t>Bienes y suministros 2</t>
  </si>
  <si>
    <t>20 de Noviembre de 2017</t>
  </si>
  <si>
    <t>DP-017-0030</t>
  </si>
  <si>
    <t>APROBACION PLANES DE IMPLANTACION Y/O REGULARIZACION Y MANEJO, SIN EL CUMPLIMIENTO DE REQUISITOS SEGÚN EL DECRETO 095 DE 2015 DE PREXISTENCIA.</t>
  </si>
  <si>
    <t xml:space="preserve">a. LA ESTACIÓN DE SERVICIO SUCRE: La zona donde esta ubicada  dicha estación  es altamente comercial con una gran afluencia de persona, por consiguiente  no cumple las mínimas normas sobre aislamientos con colindantes que garanticen la seguridad del sector </t>
  </si>
  <si>
    <t>Incumplimiento artículo 163 del acuerdo 019 de 2009 en lo relacionado con preexistencia para la expedición de usos de suelo</t>
  </si>
  <si>
    <t xml:space="preserve">Contar un plan de regulación y manejo actualizado  sobre  los aislamiento con colindantes en el Municipio de Armenia </t>
  </si>
  <si>
    <t>Despacho 2</t>
  </si>
  <si>
    <t>1.2</t>
  </si>
  <si>
    <t xml:space="preserve"> Decreto 095 de 2014  modificado  para la actualización del plan de regulación y manejo</t>
  </si>
  <si>
    <t>Aprobar  el Decreto modificatorio  095  de 2014 por parte Asesor Juridico del Despacho  para su aprobación</t>
  </si>
  <si>
    <t>Decreto modificado</t>
  </si>
  <si>
    <t>Sanciones</t>
  </si>
  <si>
    <t>SETTA 1</t>
  </si>
  <si>
    <t>DP-017-089</t>
  </si>
  <si>
    <t>8 de Enero de 2018</t>
  </si>
  <si>
    <t>Hacienda y planeación 1</t>
  </si>
  <si>
    <t>Acuerdos de pago de aprovechamiento urbainistico adicional- Ausencia de Cobro coactivo e incumplimiento de normas.</t>
  </si>
  <si>
    <t>Incumplimiento del Acuerdo de pago -ausencia de cobro coactivo</t>
  </si>
  <si>
    <t>No se ha recuperado los saldos pendientes</t>
  </si>
  <si>
    <t>informes de seguimiento y avance</t>
  </si>
  <si>
    <t xml:space="preserve">   .Emitir de mandamirnto de pago (sobre la liquidacion oficial del Saldo insoluto), para el cobro coactivo.</t>
  </si>
  <si>
    <t xml:space="preserve">                                             Ejecutar por via coactiva los  saldo pendiente pr concepto de acuerdos de pago incumplidos por aprovechamiento urbanistico.</t>
  </si>
  <si>
    <t>Recuperar el saldo pendiente por concepto de acuerdos de pago incumplidos por aprovechamiento urbanistico, evidenciado en informes trimestrales</t>
  </si>
  <si>
    <r>
      <t xml:space="preserve">Auditoría </t>
    </r>
    <r>
      <rPr>
        <sz val="10"/>
        <color indexed="8"/>
        <rFont val="Arial;Arial"/>
        <family val="2"/>
      </rPr>
      <t>Especial a las  Instituciones Educativas Rufino Jose Cuervo sur, República  de Francia y Zuldemayda vigencias 2016</t>
    </r>
  </si>
  <si>
    <t>01 de marzo de 2018</t>
  </si>
  <si>
    <t xml:space="preserve">Diferencias en el formato F17B1 ( distribución de recursos Sector Educación) rendido ante la Contraloría y la registrada en la I.E en el informe de matricula  sector oficial ( cobertura Educativa) </t>
  </si>
  <si>
    <t xml:space="preserve">Diferencias en  la informacion reportada </t>
  </si>
  <si>
    <t xml:space="preserve">falta  de control y seguimiento  en la información reportada </t>
  </si>
  <si>
    <t xml:space="preserve">Realizar cruce de informacion entre los alumnos matriculados en el formato F17B1 y el informe de  matricula sector oficial </t>
  </si>
  <si>
    <t xml:space="preserve">Que la información reportada sea coherente con la información  registrada durante la vigencia correspondiente   </t>
  </si>
  <si>
    <t xml:space="preserve">Hacer seguimiento trimestral a la información correspondiente a cobertura Educativa , para verificar que los datos sean reales, evidenciados a través de actas     </t>
  </si>
  <si>
    <r>
      <t>La institución Educativa realizó estudios previos con el objeto de adquirir frascos de tinta , marcadores recargables y almohadillas para tablero.  Resultado del seguimiento  se pudo concluir  que estos se realizaron vulnerando los principos de transparencia  y selección objetiva, establecidos en las Leyes 80 de 1993 y 1150 de 2007,por cuanto los estudios y la orden de suministro estan fundamentados  en lo siguiente "S</t>
    </r>
    <r>
      <rPr>
        <b/>
        <sz val="10"/>
        <color indexed="8"/>
        <rFont val="Arial;Arial"/>
        <family val="0"/>
      </rPr>
      <t>uministro de frasco de tinta , marcadores recargables y almohadillas para tablero marca Eding"</t>
    </r>
  </si>
  <si>
    <t xml:space="preserve">Posible favorecimiento a proveedor por comprar una marca específica. </t>
  </si>
  <si>
    <t>Incumplimiento  a las leyes 80 de 1993 y 1150 de 2007, sobre  los  principios de transparencia y selección objetiva</t>
  </si>
  <si>
    <t xml:space="preserve">Establecer  en la etapa de estudios previos especificaciones  técnicas  de los productos a adquirir  en los procesos de contratación, sin detallar marcas , gustos, preferencias garantizando la selección objetiva y principios  de transparencia   </t>
  </si>
  <si>
    <t xml:space="preserve">Garantizar la selección objetiva y principios  de transparencia en los procesos contractuales en la etapa de estudios previos   </t>
  </si>
  <si>
    <t>Hacer seguimiento trimestral a los estudios previos elaborados por la Institución educativa que garantice la selección objetiva de los procesos de contratación, evidenciados a través de actas</t>
  </si>
  <si>
    <t xml:space="preserve"> Actas de seguimiento y soportes de estudios previos</t>
  </si>
  <si>
    <t>Auditoría Regular componente financiero vigencia 2014-2015-2016</t>
  </si>
  <si>
    <t xml:space="preserve">Gestion deficiente para garantizar la administracion y manejo de los bienes muebles del Municipio </t>
  </si>
  <si>
    <t xml:space="preserve">Deficiente gestión por parte del Departamento Administrativo de  Bienes y Sumnistro,por la  pérdida de cutro (4) detectores de metales  </t>
  </si>
  <si>
    <t xml:space="preserve"> Detrimento Patrimonial por supuesto estravio de dichos elementos  de inventario</t>
  </si>
  <si>
    <t xml:space="preserve">Actualizar permanentemente el inventario  de los bienes muebles del Municipio de Armenia. </t>
  </si>
  <si>
    <t xml:space="preserve">Dar debaja a  los inventarios de bienes muebles, que  estan en desuso, deteriorados  o dañados  </t>
  </si>
  <si>
    <t>Garantizar  la custodia  de los bienes  muebles  y el buen  manejo de los mismos por parte de la  Administracion Municipal</t>
  </si>
  <si>
    <t xml:space="preserve">Contar con un concepto emitido por el comité de bajas de manera cuatrimestra,l   para determinar  la obsolencencia  de los bienes para  dar debaja  y  retirarlos   del inventario , evidenciados  por medio   de informes </t>
  </si>
  <si>
    <t xml:space="preserve">Informes sobre los  conceptos emitidos por el Comité de Bajas  </t>
  </si>
  <si>
    <t>DC-017-0082</t>
  </si>
  <si>
    <t>BIENES 1</t>
  </si>
  <si>
    <t>18 de Abril de 2018</t>
  </si>
  <si>
    <t>DP-017-0093</t>
  </si>
  <si>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</si>
  <si>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</si>
  <si>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</si>
  <si>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</si>
  <si>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</si>
  <si>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</si>
  <si>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</si>
  <si>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Infra 1</t>
  </si>
  <si>
    <t>Componente financiero-Auditoría Regular vigencia 2017</t>
  </si>
  <si>
    <t>07 de Junio de 2018</t>
  </si>
  <si>
    <t>El municipio reportó 176 cuentas bancarias en el formato 201701_f03_agr, presentando en la columna “saldo en libros de contabilidad” un consolidado total de las cuentas bancarias por valor de $72.088.003.148 que cruzado con el valor reflejado en el Balance General Desagregado entregado por municipio al equipo auditor por valor de $68.714.079.143 presenta una diferencia de $3.373.924.005.Así mismo el valor del Efectivo presentado en el Balance General del Municipio
(rendición de cuentas PDF) es de $ 69.684.730.378 y el presentado en Excel
(Balance General Desagregado) es de $ 69.590.366.769 presentando una
diferencia de $94.363.608 lo que genera incertidumbre en el saldo final de la
cuenta Efectivo para la vigencia 2017.</t>
  </si>
  <si>
    <t>El Municipio no reportó la totalidad de las cuentas en el formato 201701_f03_agr de la
rendición de la cuenta vigencia 2017, presentando allí la diferencia que existe
entre en la cuenta 1110 bancos y corporaciones del balance general y el formato
f03 de la rendición de la cuenta por valor de $ 3.373.924.005</t>
  </si>
  <si>
    <t>Cruzar las Cuentas Contables y Bancarias, entre las áreas de Tesorería y Contabilidad para la Rendición de la Cuenta</t>
  </si>
  <si>
    <t xml:space="preserve">Que los saldos  de las cuentas Contables y Bancarias  tengan coherencia en  la información reportada en la Rendición de la Cuenta </t>
  </si>
  <si>
    <t xml:space="preserve">Verificar que todas las  Cuentas Contables, que se informen en el Formato 201701_f03_agr, reflejen el mismo valor del Balance General y enviarlo a la Tesorería General para el respectivo diligenciamiento del formato. </t>
  </si>
  <si>
    <t>Informe de Rendición de la Cuenta Vigencia 2018, presentado en el 2019</t>
  </si>
  <si>
    <t>En el formato -201701-f3-agr listado de cuentas bancarias, la entidad presenta diferencias en la columna “saldo en libros de contabilidad” con la columna “Saldo Libro de Tesorería” se observan diferencias, las cuales no deberían existir, evidenciándose que no se están realizando las respectivas conciliaciones entre las áreas que generan información en la contabilidad, en total dichas diferencias ascienden a -$9.121.792.841.</t>
  </si>
  <si>
    <t xml:space="preserve">Diferencia de saldos entre los libros de contabilidad y Libros de tesorería </t>
  </si>
  <si>
    <t xml:space="preserve"> Deficiencia en la realización de conciliaciones Bancarias</t>
  </si>
  <si>
    <t xml:space="preserve"> cruzar entre los libros auxiliares contables y los libros de tesoreria de manera permanente de las cuentas bancarias</t>
  </si>
  <si>
    <t>Depurar las diferencias entre los libros de contabilidad y financiero</t>
  </si>
  <si>
    <t xml:space="preserve">identificar las diferencias    entre libros contables y libros de tesoreria donde se evidencien los avances en la depuracion de las cuentas bancarias y las  respectivas legalizaciones y/o ajustes que haya tenido la cuenta bancaria a través de actas </t>
  </si>
  <si>
    <t xml:space="preserve"> Actas  de cruce de información </t>
  </si>
  <si>
    <t>Genera incertidumbre el saldo en la cuenta 1110 bancos y corporaciones $68.714.079.143 que posee la entidad ya que aún persisten saldos sin depurar, se encuentran movimientos sin registrar en libros y en el banco en algunas cuentas bancarias</t>
  </si>
  <si>
    <t>Saldos sin depurar frente al area contable</t>
  </si>
  <si>
    <t>Depurar la diferencia entre los libros de contabilidad y financiero</t>
  </si>
  <si>
    <t>Identificar las diferencias entre libros contables y libros de tesoreria donde se evidencien los avances en la depuracion de las cuentas bancarias y las  respectivas legalizaciones y/o ajustes que haya tenido la cuenta bancaria, através de actas</t>
  </si>
  <si>
    <t>Acta de cruce de información</t>
  </si>
  <si>
    <t>HALLAZGO No.5. ASESORÍA Y ACOMPAÑAMIENTO PARA LA EJECUCIÓN DEL PRESUPUESTO PARTICIPATIVO (ADMINISTRATIVO).
Efectivamente como la entidad lo manifiesta en el derecho de contradicción se surtieron cada una de las etapas del proceso (fase de organización, deliberatoria y decisoria).
No obstante, lo que se reprocha en este hallazgo, es la falta de conocimiento del equipo de apoyo o encargados de asistir a las comunidades en la formulación de sus proyectos y sus alcances.
En este caso lo que se quiere precisar es que quien realiza este acompañamiento no sólo debe cumplir el papel de relator sino asesor de la comunidad, pues se pierden recursos y desgaste de la misma comunidad cuando se surte todo  un proceso en cada uno de sus fases y éste se cae por falta de asesoría previa, pues los argumentos expuestos tanto por la Secretaría de Infraestructura como por la
Secretaría de Hacienda son de conocimiento general y aplicables a todos los proyectos de construcción o adecuación y que requieran presupuesto público. 
Adicional a lo anterior, la comunidad debe conocer las diferentes maneras de ejecución de sus recursos en un proyecto, conforme se dijo en la observación, pues para éste tipo de proyectos sus recursos podrán ser ejecutados durante varias vigencias y no desestimarlos sólo por falta de asesoría oportuna.</t>
  </si>
  <si>
    <t>Gestionar ante las diferentes dependencias y entes descentralizados de la administración, la orientación técnica, juridica y financiera de los proyectos en las 10 comunas urbanas y sector rural, acorde a los criterios de inversión previamente definidos por el Codelpa.</t>
  </si>
  <si>
    <t xml:space="preserve">Coordinar que las dependencias involucrads en el presupuesto participativo orienten los proyectos  acorden  asu competencia , con el fin de lograr la asesoria oportuna e idónea para que los recursos se ejecuten de acuerdo a los criterios de inversión y líneas de proyectos definidos por el Codelpa. </t>
  </si>
  <si>
    <t xml:space="preserve">Oficiar a las diferentes depedencias y entes descentralizados de la administración previamente definidos por el Codelpa como criterios de inversión , para qeue orienten y se pronuncien sobre la viabilidad de los perfiles de proyectos  por cada comuna y sector rural del Municipio de Armenia. </t>
  </si>
  <si>
    <t xml:space="preserve">Oficios </t>
  </si>
  <si>
    <t>PÉRDIDA ELEMENTOS PRESUPUESTO PARTICIPATIVO (ADMINISTRATIVO CON INCIDENCIA FISCAL)                     En este aspecto es preciso mencionar que estos bienes llevan en promedio 12 meses desde su pérdida o su reporte y aún manifiestan estar en proceso de recolección  de  información.
Finalmente se concluye que los dineros derivados de la pérdida de los bienes dados en comodato a la fecha no han sido recuperados.</t>
  </si>
  <si>
    <t>Socializar con los organismos comunales  las responsabilidades que les competen en cuanto a la tenencia y custodia de los elementos de propiedad del municipio.</t>
  </si>
  <si>
    <t>Informar a los organismos comunales sobre  las responsabilidades que les competen en cuanto a la tenencia y custodia de los elementos de propiedad del municipio.</t>
  </si>
  <si>
    <t>Oficiar a los organismos comunales que tengan a su cargo elementos de propiedad del municipio y a los supervisores de estos, sobre las responsabilidades que les competen en cuanto a la tenencia y custodia de los elementos de propiedad del municipio.</t>
  </si>
  <si>
    <t xml:space="preserve">oficio </t>
  </si>
  <si>
    <t xml:space="preserve">Realizar seguimiento  a  los reportes  de denuncia por pérdida de elementos en los organismos comunales. </t>
  </si>
  <si>
    <t>Conocer el trámite dado por el Depto Adtivo de Bienes y suministros ante la compañía de seguros que ampara los elementos hurtados o perdidos en los organismos comunales.</t>
  </si>
  <si>
    <t xml:space="preserve">Solicitar   informes de manera  trimestral  al Departamento Administrativo de Bienes y Suministros para conocer el estado de las reclamaciones  presentadas por este Departamento ante la Compañía de Seguros  </t>
  </si>
  <si>
    <t>Social 2</t>
  </si>
  <si>
    <t>planeación 4</t>
  </si>
  <si>
    <t>Metas establecidas en el plan de accion 2017 respecto al proyecto aprovechamiento urbanistico adicional.</t>
  </si>
  <si>
    <t>En el seguimiento del plan de acción 2017 se demuestra el cumplimiento porcentual de 3 indicadores y solo se cumplio uno</t>
  </si>
  <si>
    <t>No cumplimiento de las metas relacionadas en el indicador del proyecto de Aprovechamiento urbanistico adicional</t>
  </si>
  <si>
    <t>Constatar dentro del seguimiento del Plan de Acción  que las actividades den cumplimiento a las metas del proyecto</t>
  </si>
  <si>
    <t xml:space="preserve">Que las metas del proyecto se cumplan  a través de lo proyectado en el plan de acción. </t>
  </si>
  <si>
    <t>Realizar la verificación de los indicadores vs actividades desarrolladas para dar cumplimiento en el plan de Acción</t>
  </si>
  <si>
    <t xml:space="preserve">Realizar  mesas de trabajo con  los procesos de Direccionamiento Estrategico  y Ordenamiento Territorial , para  realizar seguimiento   al cumplimiento   de las metas logradas a través del Plan de Acción, docuemtado con control de asitencias, actas de reunión, registro fotograficos </t>
  </si>
  <si>
    <t>4 mesas de trabajo</t>
  </si>
  <si>
    <t>Contratacion mural con recursos del tributo aprovechamiento urbanistico adicional.</t>
  </si>
  <si>
    <t>El rubro por el cual se ejecutó dicho contrato  tiene  destinación especifica.</t>
  </si>
  <si>
    <t>Incumplimiento al Decreto No. 064 de 2013</t>
  </si>
  <si>
    <t xml:space="preserve"> Transferir  los recursos  de Aprovechamiento urbanistico Adicional  a CORPOCULTURA ,  cuando se ejecute una obra de arte. </t>
  </si>
  <si>
    <t xml:space="preserve">Las obras de arte, sean ejecutadas por  CORPOCULTURA </t>
  </si>
  <si>
    <t xml:space="preserve"> Realizar  una mesa de trabajo con Corpocultura  donde  se establezca el sitio ,especificaciones técnicas  y demás aspectos relacionados con la misma,  para la transferencia  de recursos   con destino a la contratación de   obra  de arte, evidenciado a través de actas reunión y  control de asistencias   </t>
  </si>
  <si>
    <t xml:space="preserve">Mesas de trabajo con Corpocultura , cuando se requiera ejejcutar una obra de arte   </t>
  </si>
  <si>
    <t>Tranferencia de recursos de aprovechamiento urbanistico adicional a Corpocultura para construccion de murales</t>
  </si>
  <si>
    <t xml:space="preserve"> Corpocultura no ejecuto todas las obras de arte, con recursos de aprovechamiento urbanistico adicional  en el Municipio de Armenia.</t>
  </si>
  <si>
    <t xml:space="preserve"> Deficiencia en la gestión  de la Admnistración Municipal</t>
  </si>
  <si>
    <t xml:space="preserve">Realizar seguimiento  a Corpocultura de los recursos transferidos para la ejecución de  las de obra de arte  proyectadas en  el  Municipio de Armenia.  </t>
  </si>
  <si>
    <t>Que las  obras de arte realizadas en el Municipio de Armenia,  sean ejecutadas por Corpocultura</t>
  </si>
  <si>
    <t>Solicitar informes de manera trimestral  a Corpocultura de la ejecución de los recursos transferidos para   las obras de arte en el Municipio de Armenia, cuando haya lugar .</t>
  </si>
  <si>
    <t xml:space="preserve"> Informes  de seguimiento </t>
  </si>
  <si>
    <t>27 de abril de 2018</t>
  </si>
  <si>
    <t>Derecho de petición DP-017-0010</t>
  </si>
  <si>
    <t>Bienes 1</t>
  </si>
  <si>
    <t>23 de agosto de 2018</t>
  </si>
  <si>
    <t xml:space="preserve"> Gestion deficiente para manejar, controlar, custodiar los Bienes Muebles - Parque Automotor    </t>
  </si>
  <si>
    <t xml:space="preserve">Falta de Gestión por parte del Depto Adtivo  de Bienes y suministros  para dar de baja a unos vehiculos que se encuentran dentro del inventario que se encuentan en la Plaza Minorista de la Ciudad de Armenia. </t>
  </si>
  <si>
    <t xml:space="preserve">Sanciones disciplinarias y Administrativas </t>
  </si>
  <si>
    <t xml:space="preserve">Presentar ante el   Comité de Bajas los vehiculos  aptos para dar de baja  </t>
  </si>
  <si>
    <t xml:space="preserve">Definir situacion de las bajas del Parque automotor y proceder conforme al Manual de bajas </t>
  </si>
  <si>
    <t xml:space="preserve">  Convocar a Comité para definir las bajas de los vehiculos de propiedad del Municipio de Armenia ( según concepto tecnico dando  cumplimiento al Manual de bajas)   . Soportado mediante  Actas de reunión y control  de  asistencia</t>
  </si>
  <si>
    <t xml:space="preserve"> Reunion del  Comité </t>
  </si>
  <si>
    <t>Derecho de petición DP-017-0076</t>
  </si>
  <si>
    <t>16 de Julio de 2018</t>
  </si>
  <si>
    <t>Falta de planeación  y estudios de mercado</t>
  </si>
  <si>
    <t xml:space="preserve"> Altos costos en la adquisición de  suministros y  sobreestimación  contractual</t>
  </si>
  <si>
    <t xml:space="preserve"> Verificar que en los estudios de mercado para la adquisición de suministros y / o materiales mantenimiento y adecuación en las instituciones Educativas se detallen las especificaciones técnicas requeridas y se incorporen las cotizaciones respectivas.</t>
  </si>
  <si>
    <t>Que los contratos de obras de las Instituciones Educativas cuenten con cotizaciones que permitan comparar  y  seleccionar la mejor opción de costos.</t>
  </si>
  <si>
    <t xml:space="preserve">Efectuar  seguimiento trimestral  del cumplimiento de la realizacion de los estudios de mercado en la adquisición de materiales en los Contratos de obra  y de Suministros, evidenciado  mediante informes y contratos    </t>
  </si>
  <si>
    <t xml:space="preserve">Informes y contratos </t>
  </si>
  <si>
    <t>En el contrato no se descriminan  las intervenciones, ni los valores  que se llevaron a cabo en la ejecución de la obra.</t>
  </si>
  <si>
    <t>Falta de claridad en el costo de las diferentes items a ejecutar que soporten el valor contratado.</t>
  </si>
  <si>
    <t>Descriminar las actividades y/o intervenciones   a realizar en las obras a contratar detallando los costos de cada una de ellas.</t>
  </si>
  <si>
    <t xml:space="preserve">Que los contratos de obra que se ejecuten en la Institucion educativa INEM,  esten relacionadas todas intervenciones que serán ejecutadas con su respectivo  costo. </t>
  </si>
  <si>
    <t xml:space="preserve"> Hacer seguimiento  trimestral  a los contratos de obra , donde se registre  que las intervenciones (items) que se realicen tengan   su correspondiente costo, evidenciado a través de  informe, registro fotográfico.</t>
  </si>
  <si>
    <t>Informes y registros fotográficos</t>
  </si>
  <si>
    <t>Falta de planeación administrativa y contractual</t>
  </si>
  <si>
    <t>Debilidades en la formulación de estudios previos</t>
  </si>
  <si>
    <t xml:space="preserve"> Hacer un diagnóstico de las necesidades requeridas  en la obra a contratar , con el fin evidenciar los soportes de los estudios de mercado  y de las compras  a realizar y efectuar seguimiento al consumo y/o utilización de los elementos adquiridos.  </t>
  </si>
  <si>
    <t xml:space="preserve">Que en el Contrato de Obra o de Suministro, se incluya  en los estudios previos la cantidad  de elementos a comprar y su respectivo costo, así como realizar el control en la utilización de los elementos adquiridos. </t>
  </si>
  <si>
    <t xml:space="preserve">Hacer un seguimiento trimestral a los contratos de obra y de suministro, verificando la inclusión del diagnóstico de la necesidad y que se detalle el consumo de los materiales y suministros  utilizados en la ejecución del contrato y los saldos  sobrantes disponibles , evidenciado a través de informes  y contratos. </t>
  </si>
  <si>
    <t xml:space="preserve">Informes  y contratos  </t>
  </si>
  <si>
    <r>
      <rPr>
        <b/>
        <sz val="9"/>
        <color indexed="8"/>
        <rFont val="Arial;Arial"/>
        <family val="0"/>
      </rPr>
      <t>ELABORACION  PRESUPUESTOS DE OBRAS SIN DESCRIPCION DETALLADA DE ESPECIFICACIONES TÉCNICAS , NI REFERENCIA DE LA BASE UTILIZADA EN CUANTO ANALISIS UNITARIOS</t>
    </r>
    <r>
      <rPr>
        <sz val="9"/>
        <color indexed="8"/>
        <rFont val="Arial;Arial"/>
        <family val="0"/>
      </rPr>
      <t>:
En los contratos de obra suscritos por las Instituciones Educativas, se puede evidenciar que algunas de las descripciones de los ítems no cuentan con las mínimas especificaciones, además no existe un documento que se denomina "especificaciones técnicas" y los precios no están totalmente ajustados a los precios unitarios de la Secretaría de Infraestructura del Municipio de Armenia, de no estar ajustados se debe contar con los análisis unitarios para cada ítem contractual lo que conlleva necesariamente a realizar especificaciones técnicas. Se evidenció que los ítem no cuentan con análisis unitarios.</t>
    </r>
  </si>
  <si>
    <r>
      <rPr>
        <b/>
        <sz val="9"/>
        <color indexed="8"/>
        <rFont val="Arial;Arial"/>
        <family val="0"/>
      </rPr>
      <t xml:space="preserve">ITEMS CANCELADOS SIN VERIFICACION DE SU EJECUCIÓN </t>
    </r>
    <r>
      <rPr>
        <sz val="9"/>
        <color indexed="8"/>
        <rFont val="Arial;Arial"/>
        <family val="0"/>
      </rPr>
      <t xml:space="preserve">
En el Contrato de Obra No. 005 de 2016,  cuyo contratista es el Señor Jose Isaias Ospina Sánchez , valor del contrato $ 10.800.000, plazo de ejecución 10 días, objeto:                                                                        "El contratista se obliga para el contratante  a realizar la ejecución del parque infantil INEM, y recorrido de cubierta casa granja  por el sistema de precios unitarios";  Se concluye lo siguiente que el item denominado " adecuación y reposición parque infantil  su valor esta muy cerca  al valor  que corresponderia  si hubiese adquirido un parque nuevo. El equipo auditor  concluye que el contrato no describe cada una de las intervenciones y que no existe un análisis unitario ni especificaciones técnicas.</t>
    </r>
  </si>
  <si>
    <r>
      <rPr>
        <b/>
        <sz val="9"/>
        <color indexed="8"/>
        <rFont val="Arial;Arial"/>
        <family val="0"/>
      </rPr>
      <t>DESCONOCIMIENTO DE LAS NORMAS ESTABLECIDAS EN LA CONTRATACIÓN ESTATAL</t>
    </r>
    <r>
      <rPr>
        <sz val="9"/>
        <color indexed="8"/>
        <rFont val="Arial;Arial"/>
        <family val="0"/>
      </rPr>
      <t xml:space="preserve"> En el contrato No 009 DE 2017 cuyo objeto es Suministro de materiales y elementos eléctricos necesarios para la realización de mantenimiento, reparación e instalación de las redes eléctricas de la Institución Educativa INEM ( José Celestino Mutis), Valor del contrato: $10.000.000, Contratación: Régimen especial, Plazo: 60 días, se concluye que en el momento de la suscripción no se evidencia en los estudios previos la necesidad concreta que permitiera el cumplimiento de los principios de la contratación como son el de Planeacion, Eficiencia Celeridad y Eficacia, que son bases fundamentales para garantizar un óptimo uso de los recursos públicos. Al igual se evidencia la compra de elementos para reparaciones eléctricas pero esta compra no obedece a una necesidad específica donde se pueda evidenciar el lugar y la cantidad a utilizar(</t>
    </r>
    <r>
      <rPr>
        <b/>
        <sz val="9"/>
        <color indexed="8"/>
        <rFont val="Arial;Arial"/>
        <family val="0"/>
      </rPr>
      <t xml:space="preserve"> Incidencias Administrativa , Disciplinaria  y Fiscal</t>
    </r>
    <r>
      <rPr>
        <sz val="9"/>
        <color indexed="8"/>
        <rFont val="Arial;Arial"/>
        <family val="0"/>
      </rPr>
      <t xml:space="preserve"> )</t>
    </r>
  </si>
  <si>
    <t>Oscar Castellanos Tabares</t>
  </si>
  <si>
    <t>0.3</t>
  </si>
  <si>
    <t>Curaduría Urbana No 2</t>
  </si>
  <si>
    <t>5 de diciembre de 2018</t>
  </si>
  <si>
    <t>Planeación 1</t>
  </si>
  <si>
    <t>Aprobacion de viabilidad de terrenos para ser recibidos como áreas de cesión , sin el cumplimiento de requisitos e inobservancia  de lo establecido en la ley 599 de 2000</t>
  </si>
  <si>
    <t xml:space="preserve">Mediante la aprobación de esta resolución la No 405 de 2015 el Municipio permitió que el constructor le trasladara un problema que era de competencia del constructor al Municipio, Así las cosas NO se está dando cumplimiento al  artículo 57 del decreto 1469  </t>
  </si>
  <si>
    <t>Favorecimiento a terceros en cuanto al traslado de la problemática de carácter social presentado en el lote de Salvador Allende al Municipio.</t>
  </si>
  <si>
    <t xml:space="preserve">Reglamentar el proceso para recibir las áreas de cesión en el Municipio de Armenia, atendiendo las disposiciones Nacionales y lo regulado en el Plan de Ordenamiento Territorial. 
</t>
  </si>
  <si>
    <t xml:space="preserve">Garantizar el cumplimiento de la normativa nacional y el POT en cuanto a las áreas de cesión, brindando así las garantías necesarías en cuanto al desarrollo equilibrado y armonico de la ciudad, donde se articulen todos y cada uno de los factores que componen el desarrollo urbanístico. </t>
  </si>
  <si>
    <t xml:space="preserve">Realizar Mesas de trabajo de manera trimestral  con profesionales intedisciplinarios idoneos adscritos a los Departamentos Administrativos de Planeación y Bienes y Suministro, a fin reglamentar el procedimiento para la entrega de areas de cesion. </t>
  </si>
  <si>
    <t xml:space="preserve">Mesas de trabajo. </t>
  </si>
  <si>
    <t>Se verifica que el documento denominado DP-POT-6899 de fecha 24 de Septiembre del 2018 expedido por el Departamento Administrativo de Planeación se encuentra en la parte de proyectado y elaborado firmado por el contratista, quien estaba desvinculado de la administración municipal desde el día 20 de Septiembre y así consta el
certificado allegado por parte del DAPM.</t>
  </si>
  <si>
    <t xml:space="preserve">Extralimitación de Funciones. </t>
  </si>
  <si>
    <t>configurar una posible
contratación laboral de hecho, lo cual estaría posiblemente vulnerado el
Estatuto general contratación pública de Colombia</t>
  </si>
  <si>
    <t xml:space="preserve">Proyectar Circular en la cual se informe a los contratistas adscritos a la dependencia que una vez finalizado su contrato no podrán realizar ninguna actividad relacionada con el funcionamiento propio de la dependencia, de igual forma todos los oficios asignados deberan ser contestados antes de la finalización del contrato. </t>
  </si>
  <si>
    <t xml:space="preserve">Garantizar el cumplimiento del contrato el cual debe ejecutarse dentro de las fechas pactadas. </t>
  </si>
  <si>
    <t xml:space="preserve">Emitir circulares de manera semestral, es decir, dos al años, para los contratistas donde se socialice que los mismos no podrán realizar ninguna actividad relacionada con el funcionamiento propio de la dependencia, de igual forma todos los oficios asignados deberan ser contestados antes de la finalización del contrato. </t>
  </si>
  <si>
    <t xml:space="preserve">Circulares. </t>
  </si>
  <si>
    <t xml:space="preserve">*Si bien existe el Decreto 064 de 2013 donde se reglamenta la liquidación del  aprovechamiento urbanístico, NO existe por parte del Municipio pronunciamiento alguno sobre los procedimientos a seguir para cuando se hace compensación por medio de realizar y/o ejecutar una obra o se entrega la cesión directa en sitio.
</t>
  </si>
  <si>
    <t xml:space="preserve">Falta de regalemntación de las areas de cesión </t>
  </si>
  <si>
    <t xml:space="preserve">Incumplimiento al Acuerdo Municipal No. 019 de 2009 - Plan de Ordenamiento Territorial. Art. 121. </t>
  </si>
  <si>
    <t xml:space="preserve">Mesas de trabajo de manera trimestraol  con profesionales intedisciplinarios idoneos adscritos a los Departamentos Administrativos de Planeación y Bienes y Suministro, a fin reglamentar el procedimiento para la entrega de areas de cesion. </t>
  </si>
  <si>
    <t>Bienes 2</t>
  </si>
  <si>
    <t>SETTA 3</t>
  </si>
  <si>
    <t xml:space="preserve">Contrato sin lleno de requisitos en etapas del proceso contractual
</t>
  </si>
  <si>
    <t>Falta del cumplimiento de  requisitos en la etapa contractual para el perfeccionamiento y ejecución de procesos contractuales</t>
  </si>
  <si>
    <t>Deficiencia en la ejecución del contrato</t>
  </si>
  <si>
    <t xml:space="preserve">Evaluar todos los procesos de contratación  de tal manera que cada uno de ellos este cumplimiendo con los principio de la contratacion estatal </t>
  </si>
  <si>
    <t>Adoptar las medidas necesarias para mantener durante el desarrollo y ejecución del contrato las condiciones técnicas, económicas y financieras existentes al momento de actuar como contratista o contratante.</t>
  </si>
  <si>
    <t>Hacer seguimiento trimestal por parte del área  júrídica, para  verificar  en todos los contratos del periodo ,esten   acordes  con  las obligaciones del contrato. Evidenciado  a través de  informes del supervisor</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</si>
  <si>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</si>
  <si>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falta de utilización  de la señalización vertical implementada para las zonas azules</t>
  </si>
  <si>
    <t xml:space="preserve"> Detrimento Patrimonial </t>
  </si>
  <si>
    <t xml:space="preserve"> Implementar nuevamente  el uso de la señalizacion vertical  de zonas azules,  una vez entre en operación las zonas azules</t>
  </si>
  <si>
    <t xml:space="preserve"> Poner en uso el funcionamiento la señalizacion  vertical de las zonas azules  en el Municipio de Armenia, una vez entre en operación las zonas azules.</t>
  </si>
  <si>
    <t>Hacer seguimiento trimestral  a través del supervisor de la utilización de las señales verticales de las zonas azules , una vez entre en operación, evidenciado en actas.</t>
  </si>
  <si>
    <t xml:space="preserve"> Actas de seguimiento</t>
  </si>
  <si>
    <t>Se  generó un Detrimento Patrimonial, toda vez que el funcionario competente del Municipio de Armenia, no hizo ni  tampoco realizó las gestiones administrativas para llevar a término el procedimiento adecuado con el fin de percibir los recursos adeudados por los infractores, con el fin de haber evitado ese gran impacto económico para el Municipio de Armenia.</t>
  </si>
  <si>
    <t xml:space="preserve"> Falta de control y seguimiento a los expedientes- documentos que reposan en el área de archivo</t>
  </si>
  <si>
    <t xml:space="preserve">Iniciar dentro de los términos la ejecución  (proceso de embargo) de las multas por infracciones de Tránsito que cuentan con notificación de mandamiento de pago desde mayo de 2014 y revisar vigencias anteriores con mandamiento de pago que aún no ha vencido el término para continuar con el proceso de cobro coactivo. </t>
  </si>
  <si>
    <t>Que el Proceso de Cobro Coactivo se libre dentro de los términos, asi como su respectiva ejecución, con las acciones pertinentes antes que opere la caducidad.</t>
  </si>
  <si>
    <t xml:space="preserve">  Hacer seguimiento  trimestral por parte del área de cobro coactivo                ( prescripción) y   las inspecciones de Tránsito     (caducidad) , con el fin  de verficar que no haya operado dichas figuras evidenciado mediante  actas</t>
  </si>
  <si>
    <t xml:space="preserve">Posible irregularidad por pérdida de docuentos - Ley de Archivo- Al realizar verificación, revisión y evaluación de procesos de cobro coactivo, se
pudo evidenciar que en algunos expedientes se encontraban documentos que no
hacían parte de ellos, incumpliendo el principio de procedencia de la Ley 594 de
2000
</t>
  </si>
  <si>
    <t xml:space="preserve"> no tiene un control de ingreso y salida de
expedientes, toda vez que al solicitar la información respecto los procesos a
revisar, no se encontraron los comparendos P1656880, P165182, P165181</t>
  </si>
  <si>
    <t>Sanciones legales</t>
  </si>
  <si>
    <t xml:space="preserve">Establecer controles en la entrega y salida de los expedientes y/o  documentos  en medio fisico  por parte del area del archivo,  con el fin de que los expedientes  reposen  la informacion acorde al proceso o la solicitud del ciudadano y/o vehiculos automotores        </t>
  </si>
  <si>
    <t>Que los expedientes  físicos entregados a los funcionarios y/ o contratistas correspondan a las asignadas en el sistema QX Transito y permanezcan debidamente conservados y custodiados en el área de archivo.</t>
  </si>
  <si>
    <t xml:space="preserve"> Radicar las ordenes de comparendos entregadas a los funcionarios o contratistas en el sistema QX TRÁNSITO por parte del área de archivo  y verificar  si corresponde a  las asignadas  por medio del sistema de acuerdo a la necesidad , evidenciado  mediante libro radicador o sistema QXTRANSITO  y  documento visualizado en el sistema interno de la secretaria. y/o firmado por el funcionario o el contratista en caso de ser libro radicador</t>
  </si>
  <si>
    <t>Libro radicador firmado por el funcionario /y /o contratista   y  visualización a traves del  sistema QX TRANSITO</t>
  </si>
  <si>
    <t>TIC 2</t>
  </si>
  <si>
    <t xml:space="preserve">Resultado de la revisión a la página web, se pudo determinar qué: no se cuenta
con la opción “PAGOS EN LÍNEA” no permitiendo con ello a los usuarios un mejor
y más efectivo recaudo, pues los usuarios no requerirán de desplazamiento y
facilitaría a los usuarios de fuera de la ciudad pagar sus impuestos a través de
éstos mecanismos.
</t>
  </si>
  <si>
    <t xml:space="preserve">Demora en la Implementación del Botón pagos en línea para el impuesto predial.
</t>
  </si>
  <si>
    <t>Sanciones  Administrativas</t>
  </si>
  <si>
    <t xml:space="preserve">Agilizar la firma de los convenios con los Bancos </t>
  </si>
  <si>
    <t>Firmar Convenio interadministrativo con banco de Occidente</t>
  </si>
  <si>
    <t>Ajuste convenio con Banco de Occidente</t>
  </si>
  <si>
    <t xml:space="preserve">Convenio Ajustado </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</si>
  <si>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</si>
  <si>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 Riesgos por perdida de la información y manipulacion de la informacion</t>
  </si>
  <si>
    <t xml:space="preserve">Incumplimiento a la normativa nacional  e  internacionales y buenas prácticas como COBIT 5, ITIL, ISO 27000, ISO27005, los </t>
  </si>
  <si>
    <t xml:space="preserve">Solicitar  el desarrollo de  un aplicativo  que permita  relacionar  de manera  eficaz los contribuyentes  a fin de verificar  que el recaudo  por concepto de  publicidad exterior visual  sean cancelados oportunamente  </t>
  </si>
  <si>
    <t xml:space="preserve">Cumplimiento a la normatividad nacional en relación al manejo de los impuestos por publicidad exterior visual garantizando así seguridad  de la información tantos para los contribuyentes como para  la administración. </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</si>
  <si>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</si>
  <si>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</si>
  <si>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</si>
  <si>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</si>
  <si>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</si>
  <si>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 xml:space="preserve">migrar la información registrada en la base de datos excel  al nuevo aplicativo  por parte del funcionario responsable  del  depto Adtivo de Planeación  </t>
  </si>
  <si>
    <t xml:space="preserve">Actualizar la base datos permanentemente  de los contribuyentes  de la publicidad exterior visual, con  el fin de  que la información sea oportuna y confiable     </t>
  </si>
  <si>
    <t xml:space="preserve">Base de datos actualizada </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</si>
  <si>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</si>
  <si>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no se adelantan acciones legales tendientes a la recuperación o pago de los dineros dejados de recaudar</t>
  </si>
  <si>
    <t>incumplimiento del pago oportuno a lo que manifestaron no existir dicho procedimiento para el recaudo</t>
  </si>
  <si>
    <t xml:space="preserve">Implementar estrategias para el cobro del impuesto por concepto de publicidad exterior visual dejados por percibir por parte del Municipio de Armenia. </t>
  </si>
  <si>
    <t xml:space="preserve">Adelantar las acciones legales tendientes a la recuperación o pago de los dineros dejados de recaudar, por concepto de Publicidad Exterior Visual. </t>
  </si>
  <si>
    <t xml:space="preserve">Determinar las obligaciones pendientes por pago con el acercamiento al contribuyente mediante facilidades para el pago (acuerdos de pago), a traves de mesas de trabajo bimestral con el Departamento Administrativo de Hacienda - Tesorería General. </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</si>
  <si>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</si>
  <si>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 xml:space="preserve"> se evidencian falencias en el Decreto Municipal No. 063 de 2013 y la Ley 140 de 1997, dificultando la aplicación del mismo en el Municipio de Armenia,</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</si>
  <si>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</si>
  <si>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 xml:space="preserve">Sugerir al Depto Adtivo de Hacienda , la modificación  del Acuerdo municipal No. 017 de  2012, artículos 60  al 73 , con respecto a lo regulado de la publicidad exterior visual </t>
  </si>
  <si>
    <t>Dar  aplicabilidad  a la normatividad vigente con respecto  a la publicidad exterior visual  en el Municipio de Armenia.</t>
  </si>
  <si>
    <t>Realizar mesas de trabajo con el Depto adtivo de hacienda, a fin de exponer la problemática  referente a la publicidad exterior visual , contemplada en el Código de rentas enrutando a la luz  técnica juridica ,mediante actas</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</si>
  <si>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</si>
  <si>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 xml:space="preserve">Proyectar borrador  de Decreto Municipal  en relación a la publicidad exterior visual, </t>
  </si>
  <si>
    <t xml:space="preserve">Borrador de Decreto </t>
  </si>
  <si>
    <t>Hacienda 3</t>
  </si>
  <si>
    <t>El municipio no dan respuesta oportuna al peticionario, HALLAZGO que ha quedado evidenciado en informes dados por la oficina de Atención al Ciudadano, en la que solicitan a los despachos informar que medidas tomaran respecto las PQRSD que se encuentran con los términos vencidos</t>
  </si>
  <si>
    <t>Municipio de Armenia no realiza acciones de control para queque las dependencias que deben dar respuestas oportunas a las PQRSD</t>
  </si>
  <si>
    <t>Sanciones disciplinarias a los funcionarios de la entidad, falta de credilidad en la institucion, ineficiencia en los procesos , aumento de las PQRSD.</t>
  </si>
  <si>
    <t>Respuesta opotuna dentro de los terminos establecidos de la totalidad de los PQRS radicados en la entidad.</t>
  </si>
  <si>
    <t>Enviar  informe al Departamento Administrativo de Control Interno Disciplinario  de los PQRSD vencidas que incumpleron el termino de respuesta.</t>
  </si>
  <si>
    <t xml:space="preserve">Hacer seguimiento mensual a los PQRSD que ingresa mediante la plataforma para verificar el incumplimiento, evidenciado a través de informes  </t>
  </si>
  <si>
    <t xml:space="preserve">Informes </t>
  </si>
  <si>
    <t>DAFI 4</t>
  </si>
  <si>
    <t>Planeación 5</t>
  </si>
  <si>
    <t>Bienes 6</t>
  </si>
  <si>
    <t xml:space="preserve">No cuentan con con Documentacion que certifiquen la dotacion que es entregada a cada uno de los vigilantes.    </t>
  </si>
  <si>
    <t>Al requerir tanto al Municipio como a la Empresa contratada no fue suministrado registro de entrega de dotacion conforme a los lineamientos nacionales</t>
  </si>
  <si>
    <t xml:space="preserve">Incumplimiento de las Obligaciones de las Partes, sanciones a las Supervisiones  de los Contratos </t>
  </si>
  <si>
    <t xml:space="preserve">Solicitar  a la Empresa de Vigilancia,  certificacion  del cumplimiento  en la entrega de  dotacion al personal objeto del Contrato de Prestacion de Servicios; de igual forma apoyarnos en el Ministerio de Trabajo </t>
  </si>
  <si>
    <t>Dar cumplimiento de las partes  a las Obligaciones establecidas  en el  Contrato de Prestacion de Servicios</t>
  </si>
  <si>
    <t xml:space="preserve">Solicitar un documento a la Empresa de Vigilancia, en el cual nos certifiquen que han cumplido con la entrega de  dotacion al personal objeto del Contrato de Prestacion de Servicios </t>
  </si>
  <si>
    <t xml:space="preserve">Oficio de solicitud </t>
  </si>
  <si>
    <t>La administración durante la vigencia 2017 suscribió cuatro contratos de seguro bajo la modalidad de mínima cuantía, en ellos se pudo evidenciar que era el mismo objeto contractual y buscaba proteger los mismos bienes,</t>
  </si>
  <si>
    <t>Falta de planeacion adecuada para  la realizacion de contratacion</t>
  </si>
  <si>
    <t xml:space="preserve">Posibles sanciones  </t>
  </si>
  <si>
    <t xml:space="preserve"> Planear y elaborar un cronograma  durante la vigencia para verificar  que  los Contratos cumplan con los terminos establecidos  dentro de los  procesos contractuales </t>
  </si>
  <si>
    <t xml:space="preserve">Dar cumplimiento a la Planeacion Contractual </t>
  </si>
  <si>
    <t>Dar cumplmiento del Cronograma involucrando las necesidades presentadas por las diferentes dependencias de la administracion municipal</t>
  </si>
  <si>
    <t xml:space="preserve">Cronograma consolidado  </t>
  </si>
  <si>
    <t xml:space="preserve">Realizar seguimiento mensual  por parte del Comité operativo al  cumplimiento del Cronograma, evidenciado  mediante actas  </t>
  </si>
  <si>
    <t xml:space="preserve"> Actas del comité Operativo</t>
  </si>
  <si>
    <t>Educación 7</t>
  </si>
  <si>
    <t xml:space="preserve">Durante las visitas realizadas a los restaurantes escolares se evidenció que las manipuladoras desconocen las especificaciones técnicas del Programa de Desechos Sólidos, por lo cual se incurren en incumplimiento del código de color asignado que menciona el programa al igual que el tipo de separación que se debe realizar, en algunas particularmente no se evidenció zona marcada para la disposición de los desechos. 
Otra de las grandes problemáticas evidenciadas durante las visitas hace referencia a los servicios sanitarios para las personas manipuladoras, puesto que no cuentan con los implementos de aseo necesarios en el área sanitaria. 
Cuatro de las instituciones evaluadas presentan problemas con los tanques de abastecimiento de agua potable
Los vidrios de las ventanas ubicadas en áreas de proceso deben tener protección para evitar contaminación en caso de ruptura”, condiciones que no se ven aplicadas en las instituciones educativas evaluadas, puesto que no tienen malla anti-insecto y aquellas que cuentan con ella se encuentran en mal estado.                                                                                       
Finalmente, en el comedor estudiantil de Fundanza las manipuladoras manifestaron complicaciones con las zonas de almacenamiento, puesto que una de las neveras para almacenar cárnicos y verduras a temperaturas especificas se encuentra dañada, 
</t>
  </si>
  <si>
    <t xml:space="preserve">Implementar lista de chequeo de verificación por parte de las funcionarias adscritas al programa PAE de la adecuada utilización de las canecas donde se disponen los residuos orgánicos y No orgánicos. </t>
  </si>
  <si>
    <t xml:space="preserve">Contar con una adecuada disposición de residuos solidos en los restaurantes escolares </t>
  </si>
  <si>
    <t xml:space="preserve">Efectuar seguimiento  trimestral a la lista  de chequeo  para verificar la utilización de las canecas donde se disponen  residuos  sólidos , evidenciado a través de informes  </t>
  </si>
  <si>
    <t xml:space="preserve"> Informes </t>
  </si>
  <si>
    <t xml:space="preserve"> Incluir dentro de las lista de chequeo  y verificar  por parte  de las funcionarias adscritas  al PAE, que las manipuladoras del programa   cuenten con  implementos necesarios de aseo .</t>
  </si>
  <si>
    <t xml:space="preserve"> Que los restaurantes escolares cuenten con la totalidad de los implementos necesarios  de aseo en los restaurantes escolares para las manipuladoras  adscritas al programa</t>
  </si>
  <si>
    <t xml:space="preserve">Efectuar seguimiento  trimestral a la lista  de chequeo  para la existencia  de los implementos de aseo  en los restaurantes escolares , evidenciado  a  través de informes.  </t>
  </si>
  <si>
    <t>Efectuar  mantenimiento periódico de los tanques de abastecimiento de agua en los restaurantes escolares.</t>
  </si>
  <si>
    <t>Que las Instituciones educativas  realicen mantenimiento periodico de los tanques que suministran el agua a los restaurantes escolares.</t>
  </si>
  <si>
    <t>Verificar   trimestralmente por parte de las funcionarias adscritas al programa PAE, sobre  el mantenimiento periódico de los tanques de abastecimiento de agua en los restaurantes escolares, evidenciado mediante informes .</t>
  </si>
  <si>
    <t>Realizar seguimiento a las Instituciones educativas para verificar  el  cumplimiento de las condiciones especificas de las áreas de elaboración de alimentos en los restaurantes escolares.</t>
  </si>
  <si>
    <t>Que los Restaurantes Escolares cuenten con las condiciones técnicas necesarias en las areas de elaboracion de alimentos</t>
  </si>
  <si>
    <t>Verificar trimestralmente por parte de funcionarias adscritas al programa PAE sobre el cumplimiento  de las condiciones específicas de las áreas de elaboración de alimentos, evidenciado mediante informes, debidamente soportados.</t>
  </si>
  <si>
    <t>Realizar seguimiento a las Instituciones educativas para verificar  el funcionamiento de las neveras y demás implementos de almacenamiento y conservación de alimentos  en los restaurantes escolares.</t>
  </si>
  <si>
    <t>Que los restaurantes escolares cuenten con  las herramientas necesarias para la elaboración y conservación de alimentos.</t>
  </si>
  <si>
    <t>Verificar trimestralmente por parte de funcionarias adscritas al programa PAE sobre el adecuado funcionamiento de las neveras y demás implementos de almacenamiento y conservación de alimentos evidenciado mediante informes, debidamente soportados.</t>
  </si>
  <si>
    <t>Gobierno 8</t>
  </si>
  <si>
    <t>Al realizar la comparación entre la apropiación presupuestal definitiva del rubro de la sobretasa bomberil, vigencias 2014 al 2017, y su respectiva ejecución, se observó una diferencia significativa entre uno y otro. notándose así que no hay una correcta armonización entre las proyecciones de recaudo del rubro sobretasa bomberil y los gastos e inversiones requeridos por el cuerpo oficial de bomberos en cada vigencia.</t>
  </si>
  <si>
    <t>Falta de Planeación y seguimiento de los procesos contractuales que se realizan con los recursos de la sobretasa bomberil.</t>
  </si>
  <si>
    <t>Baja ejecución de los recursos de la sobretasa bomberil, lo que conlleva a la no adquisición de la totalidad de los bienes y servicios requeridos por le COBA</t>
  </si>
  <si>
    <t>Realizar una adeacuada planeación y seguimiento de los procesos  contractuales, de acuerdo a las necesidades requeridas para el funcionamiento del COBA, tieniendo encuenta los tiempos establecidos y las especificaciones requeridas y ajustados a la norma.</t>
  </si>
  <si>
    <t>Que haya coherencia entre las apropiaciones presupuestales y los rubros a ejecutar requerida por el COBA durante la vigencia correspondiente.</t>
  </si>
  <si>
    <t>Reuniones trimestrales para el seguimiento a la armonización entre el recaudo y la ejecución del rubro sobretasa bomberil, evidenciado mediante actas.</t>
  </si>
  <si>
    <t>Número de actas realizadas.</t>
  </si>
  <si>
    <t>Realizar mesas de trabajo con Departamento Administrativo de Bienes y Suministros y Departamento Administrativo Juridico para evaluar la viabilidad de los proyectos para casos específicos según necesidades requeridas por el COBA.</t>
  </si>
  <si>
    <t>Número de actas, control de asistencia y registro fotografico.</t>
  </si>
  <si>
    <t>49.57</t>
  </si>
  <si>
    <t>28 de diciembre de 2018</t>
  </si>
  <si>
    <t>EDUCACIÓN 1</t>
  </si>
  <si>
    <t xml:space="preserve">Presunto conflicto de intereses. Administrativo con incidencia disciplinaria. Del estudio y análisis de la contratación realizado en campo en las diferentes Instituciones Educativas durante la vigencia 2017, se logró determinar que en varias de ellas se celebraron contratos de suministro y en algunas se emitieron órdenes de suministro o compra, siendo el contratista la PAPELERÍA Y LITOGRAFÍA LUZ de la sociedad COBALEDA ARISTIZABAL S.A.S., 
</t>
  </si>
  <si>
    <t>Falta de Seguimiento y control</t>
  </si>
  <si>
    <t>Incumplimiento de requisitos legales</t>
  </si>
  <si>
    <t>Adelantar un proceso contractual que contenga el
lleno de requisitos dentro de las etapas precontractual, contractual y pos
contractual.</t>
  </si>
  <si>
    <t>Brindar transparencia en procesos contractuales</t>
  </si>
  <si>
    <t>Efectuar seguimiento  al cumplimiento de las etapas contractuales.  Mediante lista de chequeo.</t>
  </si>
  <si>
    <t>Lista de Chequeo</t>
  </si>
  <si>
    <t>Documento de cobro sin los requisitos mínimos.
Administrativo.
 La Institución Educativa Cuyabra para el pago de la cuenta al proveedor Tecnoprint y según comprobante de egreso # 70 de noviembre 26 de 2017 y sus soportes, orden de compra # 004 presento cuenta de cobro # 056 en un formato que no tiene los requisito de una factura.</t>
  </si>
  <si>
    <t xml:space="preserve">Implementar lista de chequeo de verificación del cumplimiento de requisitos legales en los soportes de pago de contratos suscritos por la Institucion Educativa. </t>
  </si>
  <si>
    <t>Que los soportes de cobro cumplan con los requisitos legales</t>
  </si>
  <si>
    <t>Efectuar seguimiento  al cumplimiento de los requisitos de las facturas que son presentados para efectuar el cobro por parte d elos proveedores. Mediante lista de chequeo.</t>
  </si>
  <si>
    <t>Contrato sin el lleno de requisitos. Administrativo con incidencia, penal.
La Institución Educativa ITI sobre el Contrato de Obra sin # de enero 20 de 2017 con el Contratista Luis Fabián Buriticá Ramírez, CE # 002 de Enero 19 de 2017 por $ 5.231.000 cuyo objeto es la adecuación Sala de Deportes le cancelaron la cuenta con cuenta de cobro de fecha 19 de enero de 2017 y el contrato celebrado el 20 de enero de 2017.</t>
  </si>
  <si>
    <t xml:space="preserve">Contratación indebida y pago sin requisitos. Administrativo
En la Institución Educativa ITI al Señor José Norberto Prado Minotta le realizaron pagos sin factura o cuenta de cobro.
Conclusiones del ente de control Bajo el principio de la buena fe, se acepta la respuesta dada por la Institución Educativa ITI, desestimando la incidencia fiscal, disciplinaria y penal; toda vez que se aportó registro fotográfico por la realización de la obra; no obstante se establece el hallazgo administrativo, toda vez que no aportaron las cuentas de cobro correspondientes.
</t>
  </si>
  <si>
    <t xml:space="preserve">Hagazgo No. 05  Pagos por servicios de fotocopias con un mismo proveedor sin el lleno de requisitos. Administrativo con  incidencia disciplinaria, fiscal, penal. Cuantía $ 13.537.700
La Institución Educativa Ciudadela de Occidente al Proveedor José Silvio Humberto García no le realizaron Contrato de servicios de fotocopiado, ya que fueron varios pagos durante el año 2017, según constan en los Comprobantes de Egreso con sus soportes # 16, 26, 45, 52, 77, 90, 96 y 114 que suman $ 13.537.700 y sin evidencia detallada o relación de la cantidad de fotocopias.
</t>
  </si>
  <si>
    <t xml:space="preserve">Tramite de cuenta con RUT sin fecha. Administrativo
La Institución Educativa Ciudadela Cuyabra y según el Comprobante de Egreso # 29 de junio 7 de 2017 canceló por servicio de mantenimiento $ 250.000 pesos m/cte con sus respectivos soportes a nombre del proveedor Alexander Muñoz, el RUT no tiene fecha para el trámite de la cuenta. </t>
  </si>
  <si>
    <t>Efectuar seguimiento  al cumplimiento de los requisitos de los soportes de los procesos contractuales. Mediante lista de chequeo.</t>
  </si>
  <si>
    <t xml:space="preserve">Comprobante de egreso anulado, no se encuentra en soporte físico. Administrativo
En la Institución Educativa Teresita Montes el Comprobante de Egreso # 103 aparece en el sistema como anulado, pero al revisar los soportes del mes de agosto 29 no está impreso físicamente
</t>
  </si>
  <si>
    <t>Implementar lista de chequeo  al inicio de cada carpeta contable, donde se indique que todos los comprobantes están debidamente impresos, incluídos los anulados y dejando nta de cuales son.</t>
  </si>
  <si>
    <t>Verificar en el sistema cuales son los documentos anulados</t>
  </si>
  <si>
    <t>Efectuar seguimiento a para que todos los documentos contables se encuentren soportados fisicamente.</t>
  </si>
  <si>
    <t xml:space="preserve">Del análisis y estudio adelantado en la IE Cámara Junior de la contratación adelantada en la vigencia 2017, se pudo evidenciar algunas situaciones consistentes en la falta de documentos soportes para la celebración de contratos, documentos contractuales sin firma del Rector, y algunos pagos que se realizaron de manera virtual o por plataforma y que tampoco contaban con la respectiva autorización del Rector.
Se pudo evidenciar que en algunos expedientes contractuales no se encuentran documentos, vulnerando así los principios consagrados en la Ley 594 de 2000 “Por medio de la cual se dicta la Ley General de Archivos y se dictan otras disposiciones”, en el artículo 4° numerales a, b, c, d, f, g, i y j; como también del
artículo 11 “obligatoriedad de conformación de los archivos públicos”.
</t>
  </si>
  <si>
    <t>Realizar capacitacion al Auxiliar administrativo sobre el manejo de archivo.</t>
  </si>
  <si>
    <t>Contar con los conocimientos necesarios para la adecuada administraciòn del archivo.</t>
  </si>
  <si>
    <t>Desarrollar capacitacion sobre ley generarl de archivo y manejo de los docimentos contractuales.</t>
  </si>
  <si>
    <t xml:space="preserve">Informe y listado de asistentes a la capacitacion  </t>
  </si>
  <si>
    <t>Revisar con la lista de chequeo mensualmente la contratación para así corroborar su adecuada utilización.</t>
  </si>
  <si>
    <t>Contar con un adecuado manejo de los documentos contractuales y sus respectivos soportes.</t>
  </si>
  <si>
    <t xml:space="preserve">Velar por el cumplimiento de la lista de chequeo de verificacion de la contratación. </t>
  </si>
  <si>
    <t>Lista de chequeo</t>
  </si>
  <si>
    <t>Delegar por lo menos a dos personas el manejo de la plataforma bancaria.</t>
  </si>
  <si>
    <t>contar con la autorización del rector para que el auxiliar realice movimientos bancarios</t>
  </si>
  <si>
    <t>Manejar entre el rector y el auxiliar de tesorería el portal bancario cada uno con sus respectivos roles y token.</t>
  </si>
  <si>
    <t>Roles definidos en el portal bancario</t>
  </si>
  <si>
    <t xml:space="preserve">Hallazgo No. 9 Incumplimiento Ley anti tramites. Administrativo
Durante la ejecución de la Auditoria se pudo evidenciar que en comparación con las demás instituciones educativas, en la Institución Educativa los Quindos los procedimientos en el manejo de la información de pagos de cuentas es excesivo,
por cuanto hay documentos que no son necesarios como aviso de invitación pública, acta de selección de oferente, valores que corresponden a contratación directa y genera tramites innecesarios, además de que se evidencia que esta
situación es en contravía de la política cero papel que deben aplicar las entidades del estado.
</t>
  </si>
  <si>
    <t>Adelantar un proceso administrativo que contenga los procedimientos necesarios para adelantar el proceso de pagos de cuentas</t>
  </si>
  <si>
    <t>Cumplimiento de politica de Cero Papel y Ley Antitramites</t>
  </si>
  <si>
    <t>Auditoría Modalidad especial Instituciones Educativas Municipio de Armenia vigencia  2017</t>
  </si>
  <si>
    <t>Seguimiento Denuncias Ciudadanas  DP-018-0109-0110 - 0111</t>
  </si>
  <si>
    <t>22 de Febrero de 2019</t>
  </si>
  <si>
    <t xml:space="preserve">No entrega  oficial mediante acta de recibo de las obras CDC de las Comunas Uno, Dos, Tres, Cuatro, Cinco, Seis y Ocho, construidos por parte de la Secretaria de Infraestructura al Departamento Administrativo de Bienes y Suministros. </t>
  </si>
  <si>
    <t xml:space="preserve">Falta de Mecanismos de Control 
y 
Seguimiento </t>
  </si>
  <si>
    <t xml:space="preserve">Deterioro de las Edificaciones por falta de Responsables
 y
 Posibles sanciones </t>
  </si>
  <si>
    <t>Mantener en buen estado las instalaciones y  edificaciones destinadas para los Centros de Desarrollo Comunitario C.D.C.</t>
  </si>
  <si>
    <t xml:space="preserve">Notificacion  al Departamento Administrativo de Bienes y Suministros para realizar Mesa de Trabajo y concertar fechas , asi como definir el   proceso para la respectiva entrega, conforme al cronograma  </t>
  </si>
  <si>
    <t xml:space="preserve">Elaborar y Enviar Oficio al DABS </t>
  </si>
  <si>
    <t>Oficio</t>
  </si>
  <si>
    <t>Realizar mesa de Trabajo con el Depto Adtivo de Bienes y Suministros.</t>
  </si>
  <si>
    <t xml:space="preserve">Reuninó de concertación </t>
  </si>
  <si>
    <t xml:space="preserve">Acta de Reunion </t>
  </si>
  <si>
    <t>Una vez recibidos los  CDC por  el  Departamento Administrativo  de Bienes y Suministros  elaborará un Cronograma ANUAL de   Mantenimientos preventivos a los CDC con personal  adscrito a dicho Departamento.</t>
  </si>
  <si>
    <t xml:space="preserve">Elaboracion de Cronograma </t>
  </si>
  <si>
    <t xml:space="preserve">Cronograma </t>
  </si>
  <si>
    <t xml:space="preserve">Socializacion del cronograma  ante el  Comité Operativo  del Depto Adtivo de Bienes y Suministros </t>
  </si>
  <si>
    <t xml:space="preserve">Convocar a Comité Operativo </t>
  </si>
  <si>
    <t xml:space="preserve">Acta de Reunión </t>
  </si>
  <si>
    <t xml:space="preserve">Inicio de Mantenimientos preventivos conforme al  cronograma  aprobado </t>
  </si>
  <si>
    <t xml:space="preserve">Mantenimientos preventivos en los CDC,  a la par se realizaran mantenimientos  correctivos conforme a solicitudes </t>
  </si>
  <si>
    <t xml:space="preserve">Diligenciamiento de los Formatos de mantenimientos realizados con el Visto bueno del Lider del proceso </t>
  </si>
  <si>
    <t>Denuncia Ciudadana DP-018-0029 y DP -018-0105</t>
  </si>
  <si>
    <t xml:space="preserve">Gestion deficiente para garantizar la administracion ,  manejo y Supervision de los bienes muebles del Municipio  </t>
  </si>
  <si>
    <t>El Departamento Adminsitrativo de Bienes y Suministros a la fecha no ha restituido el bien  entregado a la Junta de Accion Comunal dl Barrio Ciudad Dorada a pesar de haberse terminado el tiempo de duracion del Comodato , igualmente no ejercio la debida Supervision del bien.</t>
  </si>
  <si>
    <t xml:space="preserve">incumplimiento de la Ley 1474 de 2014 </t>
  </si>
  <si>
    <t>Implementar por parte del supervisor las fechas de terminación de los contratos de comodato y enviar oficios a los usuarios del comodato de su respectivo vencimiento</t>
  </si>
  <si>
    <t>Tener una base de datos y/o inventario actualizada de los Comodatos que se les dará continuidad  y cuales se restituiran</t>
  </si>
  <si>
    <t>obtener un  inventario actualizado de comodatos a renovarse o a restituirse</t>
  </si>
  <si>
    <t>inventario actualizado</t>
  </si>
  <si>
    <t>Notificar por parte de los usuarios del comodato al supervisor y al  Departamento Administrativo de Bienes y Suministros la continuidad o no del comodato.</t>
  </si>
  <si>
    <t xml:space="preserve">Dar a conocer a la Direccion del DABS  los contratos de Comodatos proximos a vencer, a fin de realizar las respectivas actuaciones juridicas </t>
  </si>
  <si>
    <t>si el comodatario manifiesta mediante oficio interes de SI  continuar con el comodato , se debera procedera a realizar  las respectivas actuaciones juridicas</t>
  </si>
  <si>
    <t>oficio de continuidad</t>
  </si>
  <si>
    <t>si el comodatario manifiesta  interes de NO continuar con el comodato se procedera a realizar la respectiva visita y restituir el bien inmueble</t>
  </si>
  <si>
    <t>oficio de no continuidad y visita de restitución</t>
  </si>
  <si>
    <t>22 de marzo de 2019</t>
  </si>
  <si>
    <t>BIENES E INFRA 1</t>
  </si>
  <si>
    <t>12.7</t>
  </si>
  <si>
    <t>21.14</t>
  </si>
  <si>
    <t>4.14</t>
  </si>
  <si>
    <t>21.57</t>
  </si>
  <si>
    <t>25.57</t>
  </si>
  <si>
    <t xml:space="preserve">Denuncia Ciudadana DP-018-0108 </t>
  </si>
  <si>
    <t xml:space="preserve">Mantenimiento estado del Parque automotor del Cuerpo Oficial de Bomberos del Municipio de Armenia- Incumplimiento de la Resolucion NO.0661 de 2014 </t>
  </si>
  <si>
    <t xml:space="preserve">Los vehiculos con que cuenta el Cuerpo oficial de Bomberos no todos se encuentran en condiciones optimas de funcionamiento </t>
  </si>
  <si>
    <t xml:space="preserve">El estado actual de los vehiculos del Cuerpo Oficial de Bomberos no se armoniza con los estandares fijados en la Resolucion No 661 de 2014. </t>
  </si>
  <si>
    <t xml:space="preserve">Realizar un diagnóstico del estado actual de cada uno de los Vehiculos que hacen parte del parque automotor del Cuerpo Oficial de Bomberos de Armenia. </t>
  </si>
  <si>
    <t xml:space="preserve">Conocer el estado actual de los vehiculos que requieren la inetervencion </t>
  </si>
  <si>
    <t xml:space="preserve">Contratar  un profesional en mecanica automotriz para vehiculos especializados  del Cuerpo Oficial de Bomberos para que realice el diagnóstico de los mismos. </t>
  </si>
  <si>
    <t xml:space="preserve">Informe del Diagnóstico </t>
  </si>
  <si>
    <t>Socializacion del diagnóstico de los vehiculos a través  del Comité Operativo de la Secretaría de Gobierno y Convivencia, evidenciado mediante acta.</t>
  </si>
  <si>
    <t xml:space="preserve">Acta de Comité Operativo </t>
  </si>
  <si>
    <t xml:space="preserve">Elaborar y ejecutar un Plan de Acción que permita el mejoramiento del estado de los vehiculos </t>
  </si>
  <si>
    <t>Plan de Accion elaborado y ejecutado</t>
  </si>
  <si>
    <t xml:space="preserve">Incumplimiento al Código Nacional de Tránsito Terrestre ( Vehiculos adscritos al cuperpo oficial de Bomberos SIN PLACA)  </t>
  </si>
  <si>
    <t xml:space="preserve">Vehiculos del Cuerpo Oficial de Bomberos sin identificacion plena </t>
  </si>
  <si>
    <t>Debilidad en la operación de los Vehiculos del cuerpo Oficial de Bomberos  de Armenia</t>
  </si>
  <si>
    <t xml:space="preserve">Gestionar ante las Entidades competentes los tramites correspondientes para la legalización de los vehiculos </t>
  </si>
  <si>
    <t xml:space="preserve">Cumplimiento de los requisitos legales relacionados con la legalidad y uso de los vehiculos  del Cuerpo Ofical de Bomberos </t>
  </si>
  <si>
    <t>Realizar Mesa de Trabajo con la participación del Departamento Administrativo de Bienes y Suministros,  Secretaria de Gobierno y Conviencia y Cuerpo Oficial de Bomberos; con el fin de Coordinar y designar los responsables para realizar los  trámites ante las Entidades encargadas  de  legalizar los vehiculos del Cuerpo Oficial de Bomberos.</t>
  </si>
  <si>
    <t xml:space="preserve">Mesa de Trabajo </t>
  </si>
  <si>
    <t xml:space="preserve">Realizar seguimiento cada dos meses, de los avances con respecto a la legalización de los vehiculos, evidenciado a través de actas.. </t>
  </si>
  <si>
    <t>Actas de seguimiento.</t>
  </si>
  <si>
    <t>Gobierno y Bienes</t>
  </si>
  <si>
    <t>1 de abril de 2019</t>
  </si>
  <si>
    <r>
      <rPr>
        <b/>
        <sz val="9"/>
        <rFont val="Arial"/>
        <family val="2"/>
      </rPr>
      <t>Hallazgo Administrativo con incidencia disciplinaria :</t>
    </r>
    <r>
      <rPr>
        <sz val="9"/>
        <rFont val="Arial"/>
        <family val="2"/>
      </rPr>
      <t xml:space="preserve">Una deficiente gestión por parte de la Administración Municipal, toda vez que el lapso de tiempo comprendido entre el 2013  (fecha en que suscribió el Contrato No. 049 con el Consorcio Santamaría, para la construcción del Centro de Desarrollo Comunitario Comuna Uno),  las respuestas dadas por la Administración Municipal en los años 2017 y lo que va del 2018 fechas en las cuales se requirió al Ente Territorial informar sobre las gestiones administrativas legales y demás adelantas para obtener la titularidad de dicho predio, al igual que la realización del cotejo de localización en el terreno; se consideran evasivas y no de fondo teniendo en cuenta que a la fecha ya debieron haber iniciado las acciones legales ante instancias judiciales las cuáles permitan determinar la responsabilidad disciplinaria y posiblemente fiscal frente a las mismas.  
 </t>
    </r>
  </si>
  <si>
    <t xml:space="preserve">Deficiente gestión por parte de la Administración Municipal, para adelantar trámites administrativos legales y demás para obtener la titularidad de dicho predio 
</t>
  </si>
  <si>
    <t xml:space="preserve">Ocurrencia de un posible detrimento patrimonial, por la Inversión de recursos públicos en predios que no son propiedad del municipio de Armenia </t>
  </si>
  <si>
    <t>La Secretaría de Infraestructura solicitará al Departamento Juridico que en la lista de chequeo de contraros de obra nueva, se incluya los estudios de titularidad de cada uno de los predios sobre los cuales se va a realizar la obra por parte del muncipio y se proceda a su respectiva normalización en el sistema de gestión integrado.</t>
  </si>
  <si>
    <t>Garantizar que los recursos públicos sean invertidos en predios de propiedad de la entidad territorial</t>
  </si>
  <si>
    <t>Verificar que en todos los contratos de obra que impliquen la construcción de obra nueva, se encuentre el acta de entrega de la carta catastral, licencia de construcción, los estudios de titularidad y planos aprobados, del predio a localizar al interventor externo</t>
  </si>
  <si>
    <t>Lista de chequeo de cada un de los contratos que se vam a ejecutar con los estudios de titularidad del o los predios sobre los cuales se realizará la obra.</t>
  </si>
  <si>
    <r>
      <rPr>
        <b/>
        <sz val="9"/>
        <rFont val="Arial"/>
        <family val="2"/>
      </rPr>
      <t>Hallazgo Administrativo con incidencia disciplinaria :</t>
    </r>
    <r>
      <rPr>
        <sz val="9"/>
        <rFont val="Arial"/>
        <family val="2"/>
      </rPr>
      <t xml:space="preserve"> No llevar a cabo una adecuada SUPERVISIÓN, en la ejecución del contrato de obra No. 049 de 2013 y Modificatorio No. 01 de 2014, ni requirió al INTERVENTOR; toda vez que no observó cuidado a la hora de ejecutar la  inversión de los recursos públicos en un bien identificado con la matricula No. 280-142225 referencia catastral: 63001010105260005000; el cual  figura a nombre de: PATRIMONIO AUTONOMO FIDEICOMISO MONTECARLO CIUDADELA SIMÓN BOLÍVAR; matrícula diferente a la presentada por el ente Territorial para la expedición de la licencia de construcción No. 280-159058 de la cual esta propiedad recae en el Municipio de Armenia Quindío, al igual que efectuar mejoras en el mismo;  incumpliendo así lo establecido en el contrato de Obra,  en su  CLÁUSULA DÉCIMO CUARTA Numerales. 14.2.2, 14.2.12, 14.2.13 y 14.2.25 anteriormente descritos. Situación que permite dilucidar una presunta falta disciplinaria, por omisión en el cumplimiento de los deberes propios del cargo o función, conforme a lo establecido en el Articulo 27 de la Ley 734 de 2002 por medio de la cual se expide el Código Disciplinario Único.  Al igual que lo establecido en el Manual de contratación del Municipio de Armenia adoptado con el Decreto número 073 de julio de 2014 detalla en el titulo VII numeral 7.1.7. Sobre las funciones y atribuciones particulares del supervisor o interventor. Las funciones, controles y atribuciones particulares del supervisor o interventor se ejercerán primordialmente en cuatro aspectos (A) Administrativos, (b) Técnicos, (C) financieros y (d) Jurídico. Para este caso específico se cita las A. De carácter Administrativo, específicamente la detallada en el numeral   4 así: 4…., El artículo 84 de la Ley 1474 de 2011 Estatuto Anticorrupción: Facultades y deberes de los supervisores y los interventores…, y Circular 021 del 30 de diciembre de 2016 proferida por la Procuraduría General de la Nación, hace referencia. a la obligación que tienen las entidades públicas y los supervisores en vigilar la ejecución contractual en cualquiera que sea su objeto y modalidad de selección; se debe controlar todos los aspectos identificados en el artículo 83 de la Ley 1474 de 2011  Estatuto Anticorrupción (seguimiento técnico, administrativo, financiero, contable y jurídico).</t>
    </r>
  </si>
  <si>
    <t xml:space="preserve">No llevar a cabo una adecuada SUPERVISIÓN, en la ejecución del contrato de obra No. 049 de 2013 y Modificatorio No. 01 de 2014, ni requerir al INTERVENTOR de la obra </t>
  </si>
  <si>
    <t>Entregar al supervisor y al Interventor los estudios de titularidad del predio sobre el cual se va a construir para que ellos verifiquen la propiedad del mismo por parte del municipio y en las actas de los informes de seguimiento se constate la ejecucion de la obra en los terrenos debidamente asignados.</t>
  </si>
  <si>
    <t>Garantizar que los recursos públicos sean inventidos en predios de propiedad de la entidad territorial</t>
  </si>
  <si>
    <t>Verificar que en todos los contratos de obra que impliquen la construcción de obra nueva, se encuentre el acta de entrega de la carta catastral, licencia de construcción y planos aprobados, del predio a localizar al interventor externo</t>
  </si>
  <si>
    <t>Acta de entrega de documentos respectivos al supervisor y al interventor externo relacionados con la titularidad del predio o predios donde va a ejecutar la obra y las actas de seguimiento donde conste la correcta ejecución en el predio debidamente asignado.</t>
  </si>
  <si>
    <r>
      <rPr>
        <b/>
        <sz val="9"/>
        <rFont val="Arial"/>
        <family val="2"/>
      </rPr>
      <t>Hallazgo administrativo con incidencia disciplinaria:</t>
    </r>
    <r>
      <rPr>
        <sz val="9"/>
        <rFont val="Arial"/>
        <family val="2"/>
      </rPr>
      <t xml:space="preserve"> Indebida gestión por parte de la INTERVENTORIA, en la ejecución del Contrato de Consultoría No. 40 de 2013 suscrito con el Ingeniero-Jhon Jairo González Guerra; toda vez que incumplió con lo establecido en su contrato y más concretamente en la  CLAUSULA TERCERA: …PARAGRAFO TERCERO: las obras se ejecutarán en los siguientes sectores, donde el contratista objeto de esta consultoría deberá ejercer su labor de interventoría: COMUNA UNO Barrio Simón Bolívar lote 10 Etapa II. </t>
    </r>
  </si>
  <si>
    <t>Indebida gestión por parte de la INTERVENTORIA, en la ejecución del Contrato de Consultoría No. 40 de 2013 suscrito con el Ingeniero-Jhon Jairo González Guerra;</t>
  </si>
  <si>
    <t>Entregar al  Interventor los estudios de titularidad del predio sobre el cual se va a construir, para que verifique la propiedad del mismo por parte del municipio e incluir en los informes de interventoria la utilización correcta del predio objeto de la construcción.</t>
  </si>
  <si>
    <t>Verificar que en todos los contratos de obra que impliquen la construcción de obra nueva, se encuentre el acta de comité de obra donde se verificará que la implantación del proyecto es correcta así como la suscripción de la responsabilidad por parte del interventor externo y el contratista de obra</t>
  </si>
  <si>
    <t>Acta de entrega al interventor de los estudios de titularidad del predio donde se realizará la construcción y los informes de interventoria donde cosnte la debida utilización del predio sobre el cual se va a construir.</t>
  </si>
  <si>
    <r>
      <rPr>
        <b/>
        <sz val="9"/>
        <rFont val="Arial"/>
        <family val="2"/>
      </rPr>
      <t>Hallazgo administrativo con incidencia disciplinaria y penal:</t>
    </r>
    <r>
      <rPr>
        <sz val="9"/>
        <rFont val="Arial"/>
        <family val="2"/>
      </rPr>
      <t xml:space="preserve"> No haber declarado el INCUMPLIMIENTO del Contrato No. 049 de 2013 y modificatorio No. 01 de 2014 suscrito entre el Municipio de Armenia y el Consorcio Santamaria-Representante Legal Olga Cecilia  Sánchez Duque;  al igual que el Contrato de Consultoría No. 040 de 2013 suscrito con el Ingeniero Jhon Jairo González Guerra, toda vez que los objetos contractuales, fueron ejecutados en un predio que figura a nombre de: PATRIMONIO AUTONOMO FIDEICOMISO MONTECARLO CIUDADELA SIMÓN BOLÍVAR. 
Esto ya que no fue verificado al momento de recibir la obra finalizada si el mismo cumplía o no con el objeto contratado y si este mismo fue realizado y/o ejecutado correctamente. </t>
    </r>
  </si>
  <si>
    <t xml:space="preserve">No haber declarado el INCUMPLIMIENTO del Contrato No. 049 de 2013 y modificatorio No. 01 de 2014 suscrito entre el Municipio de Armenia y el Consorcio Santamaria-Representante Legal Olga Cecilia  Sánchez Duque 
</t>
  </si>
  <si>
    <t>Declarar el incumplimiento del contrato de obra e interventoría cuando se verifique que no se están cumpliendo las obligaciones contractuales, con respecto a la correcta utilización del predio, previo concepto técnico por parte del supervisor del contrato</t>
  </si>
  <si>
    <t>Garantizar que tanto el interventor externo como el contratista de obra, cumplan sus funciones y garanticen que los recursos se ejecuten en predios del municipio</t>
  </si>
  <si>
    <t>Una vez se detecte un posible incumplimiento del contrato de obra o interventoría se deberá realizar la correspondiente comunicación por escirto al Secretario de Despacho para que actúe de conformidad con su competencia</t>
  </si>
  <si>
    <t>Informes de seguimiento mensuales presentados al Secretario de Despacho comunicando el posible incumplimiento en la correcta utilización del predio donde se realiza la construcción y/o correcta ejecución del contrato. .</t>
  </si>
  <si>
    <r>
      <t xml:space="preserve">
</t>
    </r>
    <r>
      <rPr>
        <b/>
        <sz val="9"/>
        <rFont val="Arial"/>
        <family val="2"/>
      </rPr>
      <t xml:space="preserve">Hallazgo administrativo con incidencia FISCAL </t>
    </r>
    <r>
      <rPr>
        <sz val="9"/>
        <rFont val="Arial"/>
        <family val="2"/>
      </rPr>
      <t xml:space="preserve">por la suma de $840.464.683; cuantía que corresponde sólo al valor de los contratos de Obra No. 049 de 2013 y Modificatorio No. 01 de 2014 y Contrato de Consultoría No. 040 de 2014.                                                                                                                                                                                 El Ente Territorial, llevó a cabo la Inversión de recursos públicos en un predio que no es de propiedad del Municipio de Armenia, toda vez que comprometieron  las siguientes cifras: 
Contrato de obra No. 049 de 2013     $745.339.651 Modificatorio No. 01 al Contrato de Obra No. 049 de 2013                50.109.202 Contrato de Consultoría No. 040 de 2013                      45.015.830 Total          $840.464.683 </t>
    </r>
  </si>
  <si>
    <t>Inversión de recursos públicos en predios que no son propiedad del municipio de Armenia</t>
  </si>
  <si>
    <t>Entregar por el supervisor al interventor externo de la obra la carta catastral actualizada con la licencia de construcción, los estudios de titularidad del predio  y planos aprobados por la Curadurìa Urbana, para que el interventor externo  junto con el constructor realice la implantación y/o localizaciòn del proyecto</t>
  </si>
  <si>
    <t>Acta de entrega de documentos relacionados con la titularidad , la ubicación y la lozalización del predio a usar en la obra. al interventor externo.</t>
  </si>
  <si>
    <t>Infraestructura 1</t>
  </si>
  <si>
    <t>DP-017-0088 (radicado inicial) DP-018-0096 (radicado final)  CDC  Comuna Uno  " Simon  Bolivar "</t>
  </si>
  <si>
    <t xml:space="preserve">En el Contrato de Prestación de Servicios No. 1269 de 2017, con 22 actas parciales se evidenció deficiencias en las labores  de supervisión a cargo del auxiliar Adtivo del DAByS , fue notificado como supervisor el 18 -04/17. de la revisión realizada a los expedientes contractuales , no se hallo en ninguna  de las 12 actas lo mencionado por el supervisor en cada uno de los informes de ejecución contractual.   </t>
  </si>
  <si>
    <t xml:space="preserve">En el Contrato de Prestación de Servicios DABS 2017-1122, celebrado con la Empresa ASSERVI S.A.S, cuyo objeto  es el servicio de aseo para las diferentes dependencias  de la Administración Municipal e Instituciones Educativas y el lavado a presión  y limpieza de vidrios de la fachada del edificio del CAM, sobre la base de 141  servicios que se establecieron dentro del pliego de Condiciones Definitivo,  no se evidenció el soporte de pago de prestaciones sociales y dotación, </t>
  </si>
  <si>
    <t>En al revisión de los pagos al Contrato de Prestación de Servicios DABS 2017-1122, se evidenció que en las dos últimas actas , los descuentos realizados por concepto  de estampillas: procultura, Bienestar del Adulto Mayor, Prodesarrollo, Prohospital, descontaron sobre un menor valor al que venia calculando ,donde inicialmente en las actas 1 a10, el cálculo se realizó sobre el valor antes  de IVA y posteriormente en las actas 11 y 12 se realizó sobre el AIU.</t>
  </si>
  <si>
    <r>
      <rPr>
        <b/>
        <sz val="9"/>
        <rFont val="Arial"/>
        <family val="2"/>
      </rPr>
      <t>Documentos sin firmas</t>
    </r>
    <r>
      <rPr>
        <sz val="9"/>
        <rFont val="Arial"/>
        <family val="2"/>
      </rPr>
      <t xml:space="preserve">.Al  realizar  la auditoria  al Contrato de Prestación de  Servicios No. 1269 de abril 27 de 2017, se pudo observar falta de firmas en: Acta de Audiencia de Cierre y entrega  de Ofertas , Acta  de Audiencia de Adjudicación,Acta Parcial No.2 de junio 05/17 del informe  de pensión,Autorización descuentos  de estampillas </t>
    </r>
  </si>
  <si>
    <r>
      <t xml:space="preserve">Recibo de Caja sin fecha </t>
    </r>
    <r>
      <rPr>
        <sz val="9"/>
        <rFont val="Arial"/>
        <family val="2"/>
      </rPr>
      <t>Al realizar la auditoria al Contrato de Prestación de Servicios No.1269 de abril 27/17, se pudo observar que el recibo de caja  de pago de la póliza no tiene fecha de pago</t>
    </r>
  </si>
  <si>
    <r>
      <rPr>
        <b/>
        <sz val="9"/>
        <rFont val="Arial"/>
        <family val="2"/>
      </rPr>
      <t>Documentos con fecha vencida</t>
    </r>
    <r>
      <rPr>
        <sz val="9"/>
        <rFont val="Arial"/>
        <family val="2"/>
      </rPr>
      <t xml:space="preserve">.El Supervisor del Contrato de Prestación de Servicios Nro. 1269 de abril 27 de
2017 acepto documentos de la Caja Comfenalco con fecha de Junio 12 de 2012, incurriendo en la falta de legalización del contrato . Al igual sucede  con los Asopagos que no corresponden a las fechas de legalización delcontrato. </t>
    </r>
  </si>
  <si>
    <r>
      <t>Informe del Supervisor.</t>
    </r>
    <r>
      <rPr>
        <sz val="9"/>
        <rFont val="Arial"/>
        <family val="2"/>
      </rPr>
      <t xml:space="preserve"> El supervisor no entrega un informe  mensual de seguimiento  a la Licitación Pública No. DAJ-LP-004  de 2017, soportado con el pliego  de Condiciones Definitivo de abril 17/17, y de los Estudios Previos  donde discriminan la necesidad que requieren en números de vigilantes  para cada I.E. del Mpio de Armenia, simplememnte presenta un oficio de una página de satisfacción sobre el mnecionado contrato.  </t>
    </r>
  </si>
  <si>
    <r>
      <rPr>
        <b/>
        <sz val="9"/>
        <rFont val="Arial"/>
        <family val="2"/>
      </rPr>
      <t>Vencimiento  Antecedentes.</t>
    </r>
    <r>
      <rPr>
        <sz val="9"/>
        <rFont val="Arial"/>
        <family val="2"/>
      </rPr>
      <t xml:space="preserve"> Al realizar la auditoria al Contrato de Prestación de Servicios No.1269 de abril 27/07,se pudo observar que en los pagos de las actas parciales la contadora de ASSERVI. S.A.S. presenta los antecedentes vencidos, ya que la vigencia es de tres meses, se puede comprobar en los pagos de las actas parciales No.3,4 y siguientes.</t>
    </r>
  </si>
  <si>
    <r>
      <rPr>
        <b/>
        <sz val="9"/>
        <rFont val="Arial"/>
        <family val="2"/>
      </rPr>
      <t>Celebracion Indebida de Contrato</t>
    </r>
    <r>
      <rPr>
        <sz val="9"/>
        <rFont val="Arial"/>
        <family val="2"/>
      </rPr>
      <t xml:space="preserve"> .  No especifican las cantidades de vigilantes y/o mantenimiento  en el cual prestaron el servicio en cada Institución Educativa   einmuebles de propiedad del Municipio de Armenia. Según oficio de marzo 05 /19  de la empresa ASSERVI, manifiesta  que ningún momento  de la ejecución del contrato  , se realizaron  actividades  de vigilancia,pero en el proceso licitatorioa   en el pliego  de condiciones definitivo  , contemplan  número de empleados con prestaciones sociales  con recargo nocturnos   </t>
    </r>
  </si>
  <si>
    <t>Deficiencias en las labores de supervisión contrato de prestación de servicios No 2017-1122 suscrito con la empresa Asservi S.A.S, relacionados con el mantenimiento del CAM y las Instituciones Educativas</t>
  </si>
  <si>
    <t xml:space="preserve">Inexistencia de documentos que soportan el pago de prestaciones sociales y dotación a Empleados de Asservi </t>
  </si>
  <si>
    <t xml:space="preserve"> Inexactitud en el cálculo de descuentos por conceptos de 
estampillas contrato de prestación de servicios DABS 2017-1122 
Administrativa </t>
  </si>
  <si>
    <t>Deficiencia del supervisión del Contrato de Prestación de Servicios No. 1269 de 2017</t>
  </si>
  <si>
    <t>Deficiencia en la Supervisión del contrato  de Prestación de Servicios No. 1269 de 2017</t>
  </si>
  <si>
    <t xml:space="preserve">Deficiencia en la supervisión ,referente a las fechas y pagos de los aportes del personal administrativo de la empresa  contratada   
</t>
  </si>
  <si>
    <t xml:space="preserve">Deficiencia en la presentacion del Infome del Supervisor  al momento de autorizar los pagos </t>
  </si>
  <si>
    <t xml:space="preserve">Al recibir documentos en la Etapa precontractual no se verifico fechas de vencimiento </t>
  </si>
  <si>
    <t>Falta de planeación y coherencia en las diferentes etapas contractuales con respecto a la definición de las unidades de medida.</t>
  </si>
  <si>
    <t>Presunta falta de  control por parte  del Supervisor del contrato  a lo reportado por la empresa ASSERVI</t>
  </si>
  <si>
    <t>Detrimento Patrimonial  por valor $198.988.647</t>
  </si>
  <si>
    <t xml:space="preserve">Recaudos de las estampillas del orden departamental y muncipal no correctos por la aplicabilidad incierta de la norma </t>
  </si>
  <si>
    <t xml:space="preserve">Implica causal como si no se hubiera aprobado las actas y
quedando sin piso jurídico el proceso de licitación pública y pago de acta parcial.
</t>
  </si>
  <si>
    <t xml:space="preserve">Implica una causal como si no se hubiera pagado
la Póliza de respaldo al Contrato.
</t>
  </si>
  <si>
    <t>Incurrir en la falta de requisitos de legalización del contrato</t>
  </si>
  <si>
    <t xml:space="preserve">Sanciones </t>
  </si>
  <si>
    <t xml:space="preserve">Expediente con documentos vencidos </t>
  </si>
  <si>
    <t xml:space="preserve">Inconsistencia al momento de realizar infiormes de la respectiva Ejecución </t>
  </si>
  <si>
    <t>Entrega por parte del supervisor, a la dirección del Departamento Administrativo de Bienes y Suministros,  de los respectivos informes donde se evalue la correcta ejecución de las obligaciones contractuales.</t>
  </si>
  <si>
    <t xml:space="preserve">Solicitar  a la Empresa,  certificacion  del cumplimiento  en la entrega de  dotacion al personal objeto del Contrato de Prestacion de Servicios de mantenimiento, igualmente de  las planillas de pago de prestaciones sociales </t>
  </si>
  <si>
    <t>Verificar  en los comprobantes de pago  la aplicabilidad   de la  base  gravable  para los contratos  hechos con este tipo de empresas</t>
  </si>
  <si>
    <t xml:space="preserve">Revisar que todos los documentos que hacen parte integral de los expedientes cnotractuales se encuentran debidamente firmados al momento de hacerlos públicos  a tráves del portal Secop y al momento de la suscripción y legalización del contrato. </t>
  </si>
  <si>
    <t xml:space="preserve">Verificar que los  recibos  de de pago de las Pólizas de Garantías  que se anexan, contengan fecha cierta de expedición  y sello de la agencia de seguros que lo emite </t>
  </si>
  <si>
    <t xml:space="preserve">Confrontar al momento de la evaluación de la oferta y legalización del contrato, que las respectivas planillas de  aportes al sistema de seguridad social, se encuentran conforme a la normativa vigente </t>
  </si>
  <si>
    <t>Entregar por parte del supervisor, a la dirección del Departamento Administrativo de Bienes y Suministros,  de los respectivos informes donde se evalue la correcta ejecución de las obligaciones contractuales.</t>
  </si>
  <si>
    <t xml:space="preserve">Solicitar y verificar  que los certificados de antecedentes esten vigentes, en el momento de la etapa pre-contractual de los empleados de la empresa contratista y relacionados con el objeto del contrato. </t>
  </si>
  <si>
    <t>Unificar las unidades de medida en cada una de las etapas contractuales de cada uno de los contratos</t>
  </si>
  <si>
    <t xml:space="preserve">Garantizar la verificacion y validacion de los correspondientes servicios prestados con la empresa contratista.  </t>
  </si>
  <si>
    <t>Determinar Contractualmente las características juridicas de las empresas proveedoras y analizar los procedimientos tributarios aplicables para efectos de retenciones de ley tanto del orden Nacional, Departamental y Municipal</t>
  </si>
  <si>
    <t xml:space="preserve">Garantizar que todos los documentos contenidos en el expediente contractual e esten debidamente suscritos por quienes intervinieron en su producción o quienes lo deban hacer como adjudicatarios, supervisores, interventores, entre otros </t>
  </si>
  <si>
    <t>Soportar que las pólizas de garantías que cubren los riesgos de los diferentes contratos se encuentren debidamente pagadas</t>
  </si>
  <si>
    <t xml:space="preserve">Verificar al momento de legalizar el contrato y sus modificaciones que el contratista se encuentra al día con los aportes al sistema de seguridad social </t>
  </si>
  <si>
    <t>Verificar que los empleados relacionados con el contrato de la empresa contratada no tengan documentos vencidos.</t>
  </si>
  <si>
    <t>Verificar que en cada etapa contractuial se utilicen las mismas unidades de medida para la contratación.</t>
  </si>
  <si>
    <t>Informes mensuales por parte del supervisor donde se evidencie la corecta ejecución de las obligaciones contractuales; por el periodio de ejecución del contrato</t>
  </si>
  <si>
    <t>Certificaciones de la entrega de dotación a sus empleados por parte de la empresa contratista.</t>
  </si>
  <si>
    <t>Planillas correspondiente al pago de las prestaciones sociales de los empleados de la empresa contratista, durante la ejecución del contrato</t>
  </si>
  <si>
    <t xml:space="preserve">Comprobantes  de pago  con  el descuento  de estampillas departamentales y municipales  debidamente aplicados </t>
  </si>
  <si>
    <t>Verificar, mediante la lista de chequeo,   que todos los documentos precontractuales esten debidamente firmados y legalizados, en el campo de las observaciones  .</t>
  </si>
  <si>
    <t>Verificar, meddiante las actas parciales de autorización de pago que todos los documentos correspondientes a la ejecución contractual esten debidamente diligenciados y firmados.</t>
  </si>
  <si>
    <t>Verificar, mediante la lista de chequeo,   que todos los recibos de caja de las polizas tengan la respectiva fecha de pago o en su defecto en las observaciones certificar con la compañia aseguradora la fecha del respectivo pago.</t>
  </si>
  <si>
    <t xml:space="preserve">Certificar mediante actas y/o  informes de evaluación de las ofertas  que todos los documentos correspondientes a los   aportes al sistema de seguridad social y parafiscales. esten cancelados y con sus respectivos soportes.      </t>
  </si>
  <si>
    <t>Informes mensuales por parte del supervisor donde se evidencie la corecta ejecución de las obligaciones contractuales, detallando las acciones realizadas, para su respectivo cumplimiento; por el periodio de ejecución del contrato</t>
  </si>
  <si>
    <t>Determinar mediante la lista de chequeo que los documentos , precontractuales esten vigentes, certificado por el contador.</t>
  </si>
  <si>
    <t>Determinar mediante actas y/o  informes parciales  que los documentos contractuales esten vigentes, certificado por el contador.</t>
  </si>
  <si>
    <t>Certificar en cada acta y o informe parcial de pago las respectivas acciones desarrolladas en cuanto  al cumplimiento de las obligaciones contractuales, relacionadas con turnos, personas, sitios, etc, en coherencia con los pliegos definitivos de condiciones.</t>
  </si>
  <si>
    <t>informes elaborados y presentados</t>
  </si>
  <si>
    <t xml:space="preserve">certificaciones </t>
  </si>
  <si>
    <t>planillas de pago</t>
  </si>
  <si>
    <t xml:space="preserve">Comprobantes de pago </t>
  </si>
  <si>
    <t>Actas parciales de autorización de pago</t>
  </si>
  <si>
    <t>Actas y/o  informes  de evaluación.</t>
  </si>
  <si>
    <t>lista de chequeo de documentos pre- contractuales</t>
  </si>
  <si>
    <t>Actas y/o  informes parciales</t>
  </si>
  <si>
    <t>Actas y/o informes</t>
  </si>
  <si>
    <t>Bienes, Hacienda y Jurídica1</t>
  </si>
  <si>
    <t>05 de abril de 2019</t>
  </si>
  <si>
    <t>Denuncia Ciudadana DP-018-0099 ( ASSERVI)</t>
  </si>
  <si>
    <t>Auditoría Regular Componente Financiero vig 2018</t>
  </si>
  <si>
    <r>
      <rPr>
        <b/>
        <sz val="12"/>
        <rFont val="Arial"/>
        <family val="2"/>
      </rPr>
      <t xml:space="preserve"> Hallazgo No. 1: Incertidumbre en los Saldos Iniciales posteriores a la Convergencia al Nuevo Marco Normativo para Entidades del Gobierno Resolución 533 de 2015, así: en el Activo: $ 2.632.712.214– Pasivo $ 109.331 – Patrimonio $ $2.632.821.545 (Administrativo)
</t>
    </r>
    <r>
      <rPr>
        <sz val="12"/>
        <rFont val="Arial"/>
        <family val="2"/>
      </rPr>
      <t xml:space="preserve">
El equipo auditor procedió a revisar los saldos iniciales con cierre revelados en la hoja de trabajo de la Convergencia al Nuevo Marco Normativo, para verificar que los mismos fueran coincidentes con la realidad financiera y los saldos con cierre del Municipio de Armenia a Diciembre 31 de 2017 en el marco de la Contabilidad Precedente; evidenciando diferencias significativas entre los “saldos iniciales con cierre” de la hoja de trabajo de la Convergencia y los saldos finales del balance de prueba del Municipio de Armenia a Diciembre 31 de 2017</t>
    </r>
  </si>
  <si>
    <t xml:space="preserve">El Municipio  no tomó las previsiones necesarias e impartidas en el instructivo 002 de 2015 , para asegurar que los saldos iniciales usados por el Contratista para la Re Expresión de saldos a Enero 1 de 2018 representara información financiera fidedigna y ajustada al Marco Normativo. </t>
  </si>
  <si>
    <t>Incumplimiento a las disposiciones legales especialmente  las contenidas  en la Resolución No. 533 de 2015 y el instructivo  002 de 2015  de la CGN.          
Convergencia al Nuevo Marco Normativo con datos inexactos que dieron origen a Saldos Iniciales con errores.
 Definición de Políticas Contables con observancia de Información Inexacta.</t>
  </si>
  <si>
    <t>Elaborar el procedimiento para el registro de ajustes contables en el software Finanzas Plus</t>
  </si>
  <si>
    <t>Presentar la informacion contable de la entidad publica acorde a todos los principios de contablidad emanados de la Contaduria General de la Nacion</t>
  </si>
  <si>
    <t>Saldos de Activos, Pasivos y Patrimonio debidamente ajustados en los estados financieros del Municipio de Armenia</t>
  </si>
  <si>
    <t>Un procedimiento para registro de ajustes en el sistema Finanzas Plus</t>
  </si>
  <si>
    <r>
      <t xml:space="preserve">
</t>
    </r>
    <r>
      <rPr>
        <b/>
        <sz val="12"/>
        <rFont val="Arial"/>
        <family val="2"/>
      </rPr>
      <t xml:space="preserve">Hallazgo No. 2: Incertidumbre en la Medición Posterior de la Propiedad, Planta y Equipo Cuenta Contable 1605 por $17.927.751.511,00 (Administrativo)                  
</t>
    </r>
    <r>
      <rPr>
        <sz val="12"/>
        <rFont val="Arial"/>
        <family val="2"/>
      </rPr>
      <t xml:space="preserve">El Municipio de Armenia no corrió depreciación ni deterioro de su Propiedad, Planta y Equipo durante la Vigencia Fiscal 2018, situación que sobrestima el total de sus activos al igual que la partida patrimonial de Resultado del ejercicio, por no asentar el gasto correspondiente a depreciación del período contable.
</t>
    </r>
  </si>
  <si>
    <t>El Municipio de Armenia  indujo error significativo al no reconocer  depreciación  ni deterioro por su propiedad ,planta y equipo durante la vigencia 2018 y desatendió las normas de reconocimiento , medición, revelación y presentación de los hechos  económicos</t>
  </si>
  <si>
    <t>Incumplimiento a las disposiciones legales específicamente  relacionadas  con el marco normativo para entidades del gobierno adptadas a través de la Resolución 533  de 2015
 Información Financiera No Razonable.
 Incumplimiento del Decreto 146 de 2017
 Estados Financieros No Razonables.
 Informes poco útiles e inexactos.</t>
  </si>
  <si>
    <t>Verificar los saldos de la Cuenta  1605  conforme a la ultima depreciacion y deterioro de la vigencia 2018.  Esto teniendo en cuenta la  Resolución 533  de 2015 y el Manual de Politicas Contables del Municipio.</t>
  </si>
  <si>
    <t xml:space="preserve">Establecer la equivalencia con respecto a la Resolución  533 de 2015 y el Manual de Politicas Contables , para determinar que la informacion entregada en cada cierre conable, corresponda a la realidad soportada en el SRF . </t>
  </si>
  <si>
    <t>Cruce de informacion entre base de datos depurada y migrada establecida por el Departamento de  Bienes y Suministros, contra  la informacion actual del Sistema de Recursos Fisicos SRF</t>
  </si>
  <si>
    <t xml:space="preserve">Base de datos nueva detallada, </t>
  </si>
  <si>
    <t>Realizar la depreciacion y deteruioro de los bienes de propiedad, planta y equipo  en cada vigencia del Municipio de Armenia, de la cuenta 1605 en forma individual , como lo establece la Resolución 533 de 2015 y Manual de Politicas contables</t>
  </si>
  <si>
    <t xml:space="preserve">Listado de Bienes con la  depreciación y deterioro debidamente calculados. </t>
  </si>
  <si>
    <t xml:space="preserve">Entrega de informe de bienes con la respectiva depreciación y deteriioro, a la Direccion del DABS para su revision y aprobacion </t>
  </si>
  <si>
    <t>Acta de Entrega  del Informe</t>
  </si>
  <si>
    <t xml:space="preserve">Relizar entrega en medio digital del listado de bienes con la respectiva  depreciación y de deterioro en cada anualidad al responsable  del manejo del  SRF, para su respectiva migración. </t>
  </si>
  <si>
    <t xml:space="preserve">Correo electronico </t>
  </si>
  <si>
    <r>
      <rPr>
        <b/>
        <sz val="12"/>
        <color indexed="8"/>
        <rFont val="Arial"/>
        <family val="2"/>
      </rPr>
      <t>Hallazgo No. 3: Incertidumbre en las partidas de efectivo registradas en la Cuenta Contable 110501100 en el período del 1 de Enero al 31 de Diciembre de 2018 (Administrativo con presunta incidencia fiscal por $2.741.846.275.50)</t>
    </r>
    <r>
      <rPr>
        <sz val="12"/>
        <color indexed="8"/>
        <rFont val="Arial"/>
        <family val="2"/>
      </rPr>
      <t xml:space="preserve">
La cuenta 110501100 “Caja General” se evidenció al cierre de la vigencia fiscal 2018 esta partida contable presentó saldo por $3.618.133.900.88 información que difiere de lo expuesto las Notas a los Estados Financieros donde se menciona que el saldo en caja debe permanecer en cero debido a que el Municipio de Armenia no maneja efectivo en sus operaciones, por lo cual según la revelación el valor reflejado al final del período corresponde a los pagos realizados por medio de tarjetas de crédito;</t>
    </r>
  </si>
  <si>
    <t>Debilidades de Control Interno Contable Resolución 193 de 2016, especialmente los ASPECTOS CONCEPTUALES RELACIONADOS CON EL PROCESO CONTABLE., inadecuada  gestión de los riesgos en el proceso contable.</t>
  </si>
  <si>
    <t xml:space="preserve"> Posibilidad de ocurrencia de eventos, tanto internos como externos, que tienen la capacidad de afectar el proceso contable y que, como consecuencia de ello,Impiden la generación de información financiera con las características fundamentales de relevancia y representación en el Régimen de Contabilidad Pública, así mismo riesgo de índole económica al no presentar aseguramiento frente al efectivo y equivalentes de efectivo.</t>
  </si>
  <si>
    <t>Mejorar los procesos de dispersión de fondos que se realiza por medio del procedimiento denominado cuadre diario de caja</t>
  </si>
  <si>
    <t>Entregar información en forma veraz en lo relacionado con el cuadre diario de caja</t>
  </si>
  <si>
    <t>Dispersión de recursos recibidos en la caja del Banco de Occidente SAE Municipio de Armenia, al 100%</t>
  </si>
  <si>
    <t>Número de cuadres diarios de caja que presenta ingresos, evidenciado mediante acta de revisión de manera trimestral</t>
  </si>
  <si>
    <t>Depurar la información de la caja para que muestre la realidad contable del municipio</t>
  </si>
  <si>
    <t>Realizar el ajuste de los saldos en el Sistema Finanzas  Plus  de la cuenta 11051100</t>
  </si>
  <si>
    <t>Un informe de los ajustes realizados a la cuenta 110501100</t>
  </si>
  <si>
    <r>
      <rPr>
        <b/>
        <sz val="12"/>
        <rFont val="Arial"/>
        <family val="2"/>
      </rPr>
      <t>Hallazgo No. 4: Incertidumbre en la Medición y Presentación de los Depósitos en Instituciones Financieras, Cuentas de Ahorro y Corriente por $4.762.387.825 Código Contable 1110 (Administrativo)</t>
    </r>
    <r>
      <rPr>
        <sz val="12"/>
        <rFont val="Arial"/>
        <family val="2"/>
      </rPr>
      <t>En la evaluación de los Depósitos en Instituciones Financieras del Municipio de Armenia se evidenció error material en la medición de los Instrumentos Financieros denominados Depósitos en Instituciones Financieras tanto en Cuentas de Ahorros como en Cuentas Corrientes, esto por cuanto al evaluar la muestra de auditoría realizando  cruce de información entre el Formato FA3 Cuentas Bancarias (SIA Misional CMA); Reporte BRCOR_G Emitido por el Software Contable de Tesorería y los Libros Contables se observaron marcadas diferencias que permiten inferir que las cuentas no fueron objeto de conciliación bancaria durante la Vigencia Fiscal 2018.</t>
    </r>
  </si>
  <si>
    <t xml:space="preserve">Porque el Municipio de Armenia presenta limitaciones y deficiencias generales de tipo operativo o administrativo que tienen impacto en el desarrollo normal del proceso contable en especial en materia de Conciliaciones Bancarias, </t>
  </si>
  <si>
    <t>Información Financiera No Razonable.
               Incumplimiento del Decreto 146 de 2017 Manual de Políticas Contables del Municipio de Armenia.
Informes poco útiles e inexactos.
 Riesgos inherentes al efectivo que podrían generar pérdidas de efectivo</t>
  </si>
  <si>
    <t>Conciliar el 50% de las cuentas de ahorro y corriente del Municpio de Armenia.</t>
  </si>
  <si>
    <t xml:space="preserve">Contar con la información de las cuentas de ahorro y corrientes de manera  veraz, oportuna y debidamente conciliadas. </t>
  </si>
  <si>
    <t xml:space="preserve">Cuentas de ahorro y corrientes conciliadas con sus respectivos soporte </t>
  </si>
  <si>
    <t xml:space="preserve">Número de cuentas conciliadas, evidenciado mediante informes trimestrales con los respectivos soportes </t>
  </si>
  <si>
    <r>
      <rPr>
        <b/>
        <sz val="12"/>
        <rFont val="Arial"/>
        <family val="2"/>
      </rPr>
      <t>Hallazgo No. 5: Subestimación en la cuenta contable 1110 Depósitos Financieros por valor de $100.552.560.69 – Incumplimiento de los Principios de Uniformidad y Devengo (Administrativo)</t>
    </r>
    <r>
      <rPr>
        <sz val="12"/>
        <rFont val="Arial"/>
        <family val="2"/>
      </rPr>
      <t>Al realizar trazabilidad entre las partidas mayores de la cuenta 1110 Depósitos en Instituciones Financieras y esta misma partida de los Estados Financieros formalizados suministrados a la Contraloría en Rendición de Cuenta, se evidenció diferencia que subestimaba esta cuenta del activo por valor de $100.552.560.69; el equipo auditor estableció que dicha subestimación correspondía al Sistema General de Regalías denominada Empresa 02 y que es contabilizada por separado en un libro de Excel; esta conducta infringió el principio cualitativo de causación o devengo y el de uniformidad.</t>
    </r>
  </si>
  <si>
    <t>Porque la entidad contabiliza las operaciones correspondientes al Sistema General de Regalías en Excel denominándola Empresa 02; desatendiendo lo dispuesto en el Marco Normativo para Entidades del Gobierno Resolución 533 de 2015 que establece y determina como de obligatorio cumplimiento el principio de causación o devengo.</t>
  </si>
  <si>
    <t>Incumplimiento de disposiciones legales específicamente las relacionadas con el Marco Normativo para Entidades del Gobierno adoptada a través de la Resolución 533 de 2015.
 Información Financiera No Razonables.
 Informes poco útiles e inexactos</t>
  </si>
  <si>
    <t>Incluir el movimiento contable (sistema General de Regalías) dentro de la Empresa 01 (Municipio de Armenia)</t>
  </si>
  <si>
    <t>Reflejar la realidad financiera del municipio de Armenia, en una sola empesa EMPRESA 01, de finanzas Plus</t>
  </si>
  <si>
    <t>Registros contables del Sistema General de Regalias  dentro de la Empresa 01  para dar cumplimiento ala Resolución 533 de 2015 .</t>
  </si>
  <si>
    <t>Número de registros contables  del Sistema General de Regalias  incluidos en la empresa 01 , evidenciado  a través de los informes contables  trimestrales</t>
  </si>
  <si>
    <r>
      <rPr>
        <b/>
        <sz val="12"/>
        <rFont val="Arial"/>
        <family val="2"/>
      </rPr>
      <t xml:space="preserve">Hallazgo No. 6: Subestimación en la cuenta contable 2.3.14 Financiamiento Interno de Largo Plazo - por valor de -$10.017.033.206,78 (Administrativo)
</t>
    </r>
    <r>
      <rPr>
        <sz val="12"/>
        <rFont val="Arial"/>
        <family val="2"/>
      </rPr>
      <t>El Municipio de Armenia realizó ajustes por convergencia y reclasificaciones , al realizar la verificación del saldo de la deuda interna por creditos con el sector financiero , se evidenció que al 31 de diciembre de 2017, este saldo reexpresado a través  de dichos ajustes para llegar a los saldos, bajo el nuevo marco normatico, no coinciden ni son coherentes con los que reflejan  en el estado de la situación Financiera</t>
    </r>
  </si>
  <si>
    <t>Registro inexacto de la realidad de los hechos económicos</t>
  </si>
  <si>
    <t>No razonabilidad en las cifras de los Estados Financieros bajo el nuevo marco normativo a diciembre 31 de 2018</t>
  </si>
  <si>
    <r>
      <t>Elaborar el procedimiento para el registro de ajustes contables en el software Finanzas Plus</t>
    </r>
    <r>
      <rPr>
        <sz val="12"/>
        <color indexed="10"/>
        <rFont val="Arial"/>
        <family val="2"/>
      </rPr>
      <t xml:space="preserve"> </t>
    </r>
  </si>
  <si>
    <t xml:space="preserve">Presentar la informacion contable de la entidad publica acorde a todos los principios de contablidad emanados de la Contaduria General de la Nacion. </t>
  </si>
  <si>
    <t xml:space="preserve">Procedimiento elaborado que permita realizar la verificación del saldo de la deuda interna por creditos con el sector financiero  en el software Finanzas Plus; evidenciado en informes de manera  trimestral. </t>
  </si>
  <si>
    <t xml:space="preserve">    Informes  trimestrales  que reflejen dichos ajustes</t>
  </si>
  <si>
    <r>
      <rPr>
        <b/>
        <sz val="12"/>
        <rFont val="Arial"/>
        <family val="2"/>
      </rPr>
      <t xml:space="preserve">Hallazgo No. 7: Incertidumbre en la Cuenta Contable 315101100 Ganancias o Pérdidas Actuariales por Planes de Beneficios Posempleo por valor de -$61.745.940.866,55 (Administrativo)
</t>
    </r>
    <r>
      <rPr>
        <sz val="12"/>
        <rFont val="Arial"/>
        <family val="2"/>
      </rPr>
      <t>El Municipio de Armenia realizó ajuste en la cuenta contable 315101100 Beneficios Post-empleo Ganancias o Pérdidas Actuariales por valor de $61.745.940.866,55; presuntamente como consecuenciade pérdidas actuariales y el rendimiento de los activos del plan de beneficios. El Ente de Control no evidenció criterios de presentación definido en las Políticas Contables de la Entidad Pública “como el valor total neto resultante de restar, el valor del cálculo actuarial por pensiones, menos el valor de mercado de los activos, si los hubiera destinados a cubrir el pasivo pensional”, tampoco se atendieron principios de revelación establecidos en la misma política</t>
    </r>
  </si>
  <si>
    <t>Inobservancia del Manual de Políticas Contables de la Entidad en lo relativo a Beneficios Posempleados.
Falta de mecanismos de seguimiento y monitoreo, que garanticen la correcta presentación y revelación de los hechos económicos.
Debilidades de control interno contable que no permiten advertir oportunamente el problema.</t>
  </si>
  <si>
    <t>Incumplimiento de disposiciones legales – Marco Normativo para Entidades del Gobierno emitido por la Contaduría General de la Nación
Incumplimiento del Decreto 146 de 2017 Manual de Políticas Contables del Municipio de Armenia.
Información Financiera No Razonable.
Informes o registros poco útiles, poco significativos o inexactos</t>
  </si>
  <si>
    <t>Incluir los valores  del calculo actuarial a las cuentas correspondientes  del Plan Anual de Cuentas</t>
  </si>
  <si>
    <t>Presentar la informacion contable de la entidad publica acorde a todos los principios de contablidad emanados de la contaduria general de la nacion</t>
  </si>
  <si>
    <t>Establecer que la cuenta 3510100 refleje los criterios de presentación de las politicas contables del Municipio de Armenia.</t>
  </si>
  <si>
    <t>Una reunión semestral del grupo de trabajo contable para la aplicación correcta del  Manual de Politicas Contables, evidenciado  a través  de informe del calculo actuarial  de todas las personas beneficiadas por el FONPET</t>
  </si>
  <si>
    <r>
      <rPr>
        <b/>
        <sz val="12"/>
        <rFont val="Arial"/>
        <family val="2"/>
      </rPr>
      <t xml:space="preserve">Hallazgo No. 8: Incertidumbre en la Cuenta Contable 3110 Resultado del Ejercicio por valor de $ 17.763.334.992 (Administrativo)
</t>
    </r>
    <r>
      <rPr>
        <sz val="12"/>
        <rFont val="Arial"/>
        <family val="2"/>
      </rPr>
      <t>De conformidad con los Estados Financieros evaluados por el ente de control, el Municipio de Armenia presentó Superávit Operacional por $6.118.687.705 y Utilidad del ejercicio en la cuenta 3110 por $17.763.334.992; no obstante el equipo auditor presenta incertidumbre frente a este resultado toda vez que se comprobó que para la vigencia 2018, la Entidad Pública Contable no aplicó deterioro a su Propiedad, Planta y Equipo en consecuencia obvió la cuantificación y revelación del gasto por el valor acumulado por la pérdida del potencial de servicio o de los beneficios económicos futuros de la propiedad,</t>
    </r>
  </si>
  <si>
    <t>Porque la Entidad no corrió depreciación ni deterioro a su propiedad, planta y equipo durante la vigencia fiscal 2018 y por ende no reconoció el gasto por depreciación acumulada del período contable; subestimando los gastos y generando superávit inexacto.</t>
  </si>
  <si>
    <t> Incumplimiento del Decreto 146 de 2017 Manual de Políticas Contables del Municipio de Armenia
Incumplimiento de disposiciones legales específicamente las relacionadas con el Marco Normativo para Entidades del Gobierno adoptada a través de la Resolución 533 de 2015.
Estados Financieros No Razonables
 Informes poco útiles e inexactos.</t>
  </si>
  <si>
    <t>Diseño e implementacion del procedimiento para registrar  la depreciacion y deterioro de la propiedad, planta y equipo calculada por el Departamento Administrativo de Bienes y Suministros del Municipio de Armenia</t>
  </si>
  <si>
    <t>Revisar y registrar la información elaborada por Departamento Administrativo de Bienes y Suminisitros con respecto a la depreciación y detriorio de la propiedad, planta y equipo del Municipio de Armenia.</t>
  </si>
  <si>
    <t>Informe enviado por el Departamento Administrativo de Bienes y Sumnistros de la depreciación y deterioro de la propiedad, planta y equipo del Municipio de Armenia,  revisado y registrado en el SFR,</t>
  </si>
  <si>
    <r>
      <rPr>
        <b/>
        <sz val="12"/>
        <rFont val="Arial"/>
        <family val="2"/>
      </rPr>
      <t xml:space="preserve">Hallazgo No. 9: Subestimación en la cuenta 1902 Plan de Activos para Beneficios a los Empleados a Largo Plazo por valor de $ 555.413.672 (Administrativo)
</t>
    </r>
    <r>
      <rPr>
        <sz val="12"/>
        <rFont val="Arial"/>
        <family val="2"/>
      </rPr>
      <t>Se halló subestimada la Cuenta Contable 1902 Plan de Activos para Beneficios a los Empleados a Largo Plazo, toda vez que el saldo final reflejado en el Estado de Situación Financiera – Convergencia Municipio a 31 de diciembre de 2018 por valor de $ 555.413.672, no se encuentra en saldos finales que se presentan en el Balance de Prueba al máximo nivel auxiliar con fecha de corte a 31 de diciembre de 2018</t>
    </r>
  </si>
  <si>
    <t>No razonabilidad en las cifras de los Estados Financieros bajo el nuevo marco normativo a diciembre 31 de 2018.
Informes poco útiles e inexactos</t>
  </si>
  <si>
    <t>Incluir el movimiento contable (Cuenta contable 1902) dentro de la Empresa 01 (Municipio de Armenia)</t>
  </si>
  <si>
    <t>Unificacion de todas las cifras contables de la entidad publica bajo la misma empresa en el software contable Finanzas Plus</t>
  </si>
  <si>
    <t>Numero de registros contables  de la cuenta 1902 incluidos en la empresa 01 , evidenciado  a través de los informes contables  trimestrales</t>
  </si>
  <si>
    <r>
      <rPr>
        <b/>
        <sz val="12"/>
        <rFont val="Arial"/>
        <family val="2"/>
      </rPr>
      <t xml:space="preserve">Hallazgo No. 10: Incertidumbre en la cuenta el pasivo 2490 Otras Cuentas por Pagar por valor de $ 2.619.001 (Administrativo)
</t>
    </r>
    <r>
      <rPr>
        <sz val="12"/>
        <rFont val="Arial"/>
        <family val="2"/>
      </rPr>
      <t>Se presenta incertidumbre en la cuenta 2490 Otras Cuentas por Pagar, al realizar cruce entre el saldo final reflejado en el Estado de Situación Financiera – Convergencia Municipio a 31 de diciembre de 2018 corresponde a $ 6.745.165.701 y comparado con el saldo final en el movimiento que se presenta en Balance de Prueba al máximo nivel auxiliar con fecha de corte a 31 de diciembre de 2018 por valor de $ 6.742.546.700 se encuentra un mayor valor reflejado en el Balance General por $2.619.001</t>
    </r>
  </si>
  <si>
    <t>No razonabilidad en las cifras de los Estados Financieros bajo el nuevo marco normativo a diciembre 31 de 2018.
Informes poco útiles e inexactos</t>
  </si>
  <si>
    <t>Incluir el movimiento contable (cuenta 2490, cuentas por pagar) dentro de la Empresa 01 (Municipio de Armenia)</t>
  </si>
  <si>
    <t>*</t>
  </si>
  <si>
    <t>Numero de registros de la cuanta 2490 cuentas por pagar, incluidos en la empresa 01 , evidenciado  a través de los informes contables  trimestrales</t>
  </si>
  <si>
    <t>Hacienda y bienes</t>
  </si>
  <si>
    <t>04 de junio de 2019</t>
  </si>
  <si>
    <t>Auditoría Especial Tema FONSET</t>
  </si>
  <si>
    <t>Gobierno 1</t>
  </si>
  <si>
    <t>12 de junio de 2019</t>
  </si>
  <si>
    <t>Deficiente gestión y Ejecución en la inversión con recursos del fonset</t>
  </si>
  <si>
    <t>Baja ejecución presupuestal de los recursos del fondo de seguridad territorial</t>
  </si>
  <si>
    <t xml:space="preserve">recursos de destinación especifica sin ejecutar </t>
  </si>
  <si>
    <t>Realizar  mesas técnicas mensuales de revisión de proyectos con los integrantes del comité de orden público  y segumientos a  los departamentos de apoyo contractual de la Alcaldía Armenia solicitando celeridad de los procesos que se financian con recursos del Fonset.</t>
  </si>
  <si>
    <t>Lograr la radicación temprana de proyectos o necesidades por parte de los organismos de seguridad pertenecientes al comité de orden publico, con el fin de realizar el tramite precontractual y la gestiónes pertinentes dentro de los terminos que establece la Ley antes los departamentos de apoyo contractual de la Alcaldía de Armenia (Departamento Administrativo  de  Bienes y Suministros y Departamento Juridico)</t>
  </si>
  <si>
    <t>Realizar mesas tecnicas con los organismos de seguridad  durante el tiempo restante de esta vigencia, evidenciado mediante la determinación de proyectos a ejecutar con los recursos del FONSET.</t>
  </si>
  <si>
    <t xml:space="preserve">Proyectos a ejecutar </t>
  </si>
  <si>
    <t>Enviar oficios  de manera mensual durante el tiempo que resta de la vigencia a los Departamentos de apoyo contractual ( Bienes y Suministros  y Juridico)  solicitando celeridad a los procesos del FONSET.</t>
  </si>
  <si>
    <t>Oficios</t>
  </si>
  <si>
    <t>Socializacion de los resulados de estas mesas técnicas de proyectos  y solictudes a los Departamentos Administrativos de apoyo contractual de la Administración Municipal  a través  del Comité Operativo de la Secretaría de Gobierno y Convivencia, evidenciado mediante acta.</t>
  </si>
  <si>
    <t>0.2</t>
  </si>
  <si>
    <t>28 de junio de  2019</t>
  </si>
  <si>
    <t>Componente de Gestión y Resultado- Auditoría Regular vigencia 2017</t>
  </si>
  <si>
    <t>4o%</t>
  </si>
  <si>
    <t>0,7</t>
  </si>
  <si>
    <t>51,86</t>
  </si>
  <si>
    <t>ALTO DETERIORO DE LAS INSTALACIONES DEPORTIVAS
DEL BARRIO CIUDAD DORADA CANCHA MÚLTIPLE EN CONCRETO
JUEGOS INFANTILES Y ELEMENTOS DEPORTIVOS PARA ADULTOS</t>
  </si>
  <si>
    <t>Se evidencia claramente que las obra realizadas por la constructora Geo Casamaestra en el barrio ciudad Dorada presentan: 
* Mala calidad en los concretos de las canchas múltiples por lo que al día de hoy se encuentran con agrietamientos
* Deterioro importante en los juegos infantiles debido a la mala calidad de los materiales utilizados para la construcción e instalación.
*Carencia de un sistema óptimo de recolección y drenaje de las aguas lluvias.
* Carencia de un sistema de iluminación.
* Ubicación inadecuada de los elementos deportivos para adultos, adicionalmente sin escalera o rampla de acceso para ingresar a este.</t>
  </si>
  <si>
    <t>Las obras realizadas por la constructora Geo Casamaestra en el Barrio Ciudad Dorada,  no presta el servicio esperado a la comunidad</t>
  </si>
  <si>
    <t>Identificar  el recibo  de la obra mediante acta y  de acuerdo a la normatividad  vigente</t>
  </si>
  <si>
    <t>No incurrir en un detrimento patrimonial de  los bienes del Municipio, por la falta de cuidado y mantenimiento</t>
  </si>
  <si>
    <t xml:space="preserve">Ejecutar   los procedimientos necesarios para el recibo de la obra, en el caso en que se identifique que a la fecha esta no ha sido recibida por el Municipio(  Secretaria de  Infraestructura, Departamentos Administrativos de Planeación y Bienes y Suministros  y/o IMDERA), evidenciado a través de acta de reunion. </t>
  </si>
  <si>
    <t>Mesa de Trabajo</t>
  </si>
  <si>
    <t>El Departamento Administrativo de Planeación  en coordinación  con la Secretaría de  Infraestructura,  tomara las acciones pertinentes con el fin de recuperar la obra</t>
  </si>
  <si>
    <t>Una vez se determine la entrega de la obra, adoptar  las medidas necesarias para la recuperación  física de la obra</t>
  </si>
  <si>
    <t xml:space="preserve"> Informe </t>
  </si>
  <si>
    <t>10 de septiembre de 2019</t>
  </si>
  <si>
    <t>Planeación e Infra</t>
  </si>
  <si>
    <t>Denuncia Ciudadana   DP- 019-0016</t>
  </si>
  <si>
    <t>Una vez evaluada y analizada la viabilidad fInanciera  de la Empresa de Fomento de Vivienda de Armenia "FOMVIVIENDA E.I.C.E"., se observo que no es viabke financieramente toda vez que no cunplen con los planes, programas y proyectos establecidos en el Plan de Acción, vigencia 2018, coherente con el Plan de Desarrollo 2016-2019, "Sigamos adelante", situación que se origina por cuanto esta empresa no cumple el objeto social que señala en su artículo 3 del Decreto 023 de febrero 20 de 2013. "Tendrá omo objeto social gestar, promover, impulsar y ejecutar directamente o a través de terceros bajo su control, todas la actividades comerciales y de servicios relacionadas  con vivienda nueva o usada , tales como construcción, mejoramiento, reubicación, habilitación, financiación o cofinanciación y legalización de titulos de vivienda, asi como asesoria y consultotía relacionadas con el diseño, formulación, ejecución, seguimiento y evaluación de politicas, planes programas y proyectos de soluciones de vivienda de interes social y de interes prioritario de conformidad con las definiciones de usos de suelo establecidas en el Plan de Ordenamiento Territorialdel Municipio de Armenia, Quindío, que constribuyan al mejoramiento de la calidad de vida de los pobladores "</t>
  </si>
  <si>
    <t xml:space="preserve"> - Debilidades de control que no permitieron detectar el alcance real de los objetivos. - Faltan mecanismos de seguimientoy monitoreo que permitan medir cumplimiento de metas. - Uso inficiente del recurso.</t>
  </si>
  <si>
    <t>* Pérdida de ingresos potenciales. * Incumplimiento de disposiciones generales . * Infectividad en el trabajo (no se estan realizando como fueron planeados). * ineficacia en el cumplimiento  y logro de metas.</t>
  </si>
  <si>
    <t>El Departamento Administrativo de Hacienda, del municipio de Armenia, girará los recursos de que trata el artículo 31, del Decreto 023 de 2013: "el patrimonio de la empresa de Fomento de Vivienda de Armenia, "FOMVIVIENDA, estará integrado por : - Los aportes realizados por el muncipio de Armenia, Quindío de los ingresos Corrientes de libre destinaci´n, no inferior al 7% de la sobre tasa de la gasolina, los cuales pueden serutilizados tanto en funcionamiento como en inversión" ...</t>
  </si>
  <si>
    <t>Dar cumplimiento al Objeto social de la Empresa FOMVIVIENDA señalado e artículo 3 del Decreto 023 del 20 de febrero de 2013.</t>
  </si>
  <si>
    <t>Realizar los giros correspondientes a un valor no inferior al 7% de los ingresos Corrientes de la sobre tasa de la gasolina en forma oportuna, por parte del Departamento Administrativ de Hacienda del Municipio de Armenia.</t>
  </si>
  <si>
    <t>Giros ralizados</t>
  </si>
  <si>
    <t>Realizar por parte de la Empresa FOMVIVIENDA un estudio que permita determinar la viabilidad, económica, financiera, administrativa y operativa de la misma.</t>
  </si>
  <si>
    <t>Mediante la elaboración de un estudio se debe determinar la viabilidad económica, financiera, administrativa y operativa de la Empresa FOMVIVIENDA, y realizar los cambios, modificaciones y/o reestructuraciones que le permitan a la empresa el cumplimiento del objeto social del que habla el artículo 3 del Decreto 023 de 2013.</t>
  </si>
  <si>
    <t>Estudio realizado</t>
  </si>
  <si>
    <t>Hacienda 1</t>
  </si>
  <si>
    <t>17 de septiembre de 2019</t>
  </si>
  <si>
    <t>Aditoría regular realizada a FOMVIVIENDA</t>
  </si>
  <si>
    <t>30 de septiembre de  2019</t>
  </si>
  <si>
    <t>0.8</t>
  </si>
  <si>
    <t>0.1</t>
  </si>
  <si>
    <t>Hacienda</t>
  </si>
  <si>
    <t>19 de septiembre de 2019</t>
  </si>
  <si>
    <t xml:space="preserve"> Hallazgo No. 1: Recaudo y Transferencia de la Estampilla Procultura (Administrativa con presunta in idencia Fiscal $198.313.906, disciplinario y Penal)
Después de leído y analizado el derecho de contradicción presentado por el Departamento de Hacienda del municipio de Armenia, el Comité de Hallazgos decide dejar en firme esta observación por el valor de $198.313.906, toda vez que la entidad debe presentar claridad en todos los aspectos realizados, ya que el documento que presentan como soporte (acta No. 090 de 2018) a pesar de ser pobre en su contenido, faltando argumentación, anexos de lo actuado, como informes de análisis, informes de seguimientos, documentos como extractos bancarios que certifiquen los movimientos entre otros, dejando incertidumbre en todo lo actuado.</t>
  </si>
  <si>
    <t>Cuentas no conciliadas , falta de unificación de criterios al momento de presentar los informes, falta de seguimiento y control al recaudo de la estampilla, falta de interes laboral de los funcionarios del área.</t>
  </si>
  <si>
    <t xml:space="preserve">Reporte de saldos incoherentes, incertidumbres presupuestales - contables y financieros, presuntos hallazgos admnistrativos con incidencias fiscal -  penal - disciplinario. </t>
  </si>
  <si>
    <t>Realizar depuración de las cuentas bancarias pertenecientes al manejo de la Estampilla Procultura (conciliaciones bancarias)</t>
  </si>
  <si>
    <t>Presentar la información confiable y de manera oportuna con base al control suministrado con la conciliación bancaria</t>
  </si>
  <si>
    <t>Cuentas bancarias depuradas y conciliadas, partidas pendientes discriminadas y con solicitud de ajustes necesarios</t>
  </si>
  <si>
    <t>Conciliación de las 2 cuentas donde se maneja la Estampilla Procultura</t>
  </si>
  <si>
    <t xml:space="preserve">
Hallazgo No. 2: Incertidumbre por valor de $419.870.531, recurso Estampilla Procultura (banco popular), adiminstrtivo con presunta incidencia Disciplinaria.                  
Después de leído y analizado el derecho de contradicción presentado por el Departamento de Hacienda del municipio de Armenia, el Comité de Hallazgos decide dejar en firme esta observación, toda vez que la entidad debe presentar claridad en todos los aspectos realizados, ya que no lograron desvirtuar la observación en todo su contenido, como tampoco presentaron elementos válidos, máxime que se basaron en temas que no eran lo manifestado en la observación, toda vez que el equipo auditor en esta observación no manifestó perdida de recursos, si no por el contrario, se pronunció sobre recursos detenidos en cuentas bancarias sin ser utilizados en proyectos sociales culturales, fin último para lo que fue delegado la utilización de estos recursos. (Código de Rentas del Municipio de Armenia, Acuerdo No. 17 del 27 de agosto de 2012, artículos 163 – (autorizado por el artículo 38 de la Ley 397/97); articulo 170 destinación).
</t>
  </si>
  <si>
    <t>Cuentas no conciliadas, falta de seguimeinto y control al recuado de la Estampilla Procultura</t>
  </si>
  <si>
    <t>Resporte de saldos incoherentes, incertidumbres presupuestales - contables y financieros, posible incumplimiento de las metas del Plan de Desarrollo  - en cuento a cobertura, presuntos hallazgos administrativos con incidencias fiscal - penal- disciplinaria, sancionatoris.</t>
  </si>
  <si>
    <t>Realizar depuración de las cuentas bancarias pertenecientes al manejo de la Estampilla Procultura (conciliación bancarias)</t>
  </si>
  <si>
    <t>Hallazgo No. 3: incertidumbre en información reportada por el Municipio de Armenia (Estampilla Procultura) - solicitud proceso sancionatorio.                                                                                                                                                                                                                                                                                                                                                                                                                                                                                     Después de leído y analizado el derecho de contradicción presentado por el Departamento de Hacienda del municipio de Armenia, el Comité de Hallazgos decide dejar en firme esta observación, ya que los argumentos presentados, no
fueron suficientes para desvirtuarlo.</t>
  </si>
  <si>
    <t>Cuentas no conciliadas , falta de seguimiento y control al recuado de la Estampilla Procultura, obstrucción al seguimiento a la Estampilla desde el proceso auditor, entorpeciendo y dilatando el análisis por la información suministrada, observándose reportes incoherentes generando confuciones e incertidumbre para el equipo auditor</t>
  </si>
  <si>
    <t xml:space="preserve">Reporte de saldos incoherentes, incertidumbres presupuestales –
contables y financieros, posible incumplimiento de las metas del plan de
desarrollo, presuntos hallazgos administrativos con incidencias fiscal – penal –
disciplinario, sancionatorios.
</t>
  </si>
  <si>
    <t xml:space="preserve">Realizar las certificación desde el área de presupuesto y confrontarla con el rea de tesorería </t>
  </si>
  <si>
    <t>Control en las certificaciones realizadas, debidamente conciliadas entre las dos dependencias.</t>
  </si>
  <si>
    <t xml:space="preserve">Certificacion mensual </t>
  </si>
  <si>
    <t>Especial Componente de Control Financiero (CORPOCULTURA)</t>
  </si>
  <si>
    <t>0.29</t>
  </si>
  <si>
    <t>0.43</t>
  </si>
  <si>
    <t>0.7</t>
  </si>
  <si>
    <t>0.6</t>
  </si>
  <si>
    <t>4.29</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</si>
</sst>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mm/dd/yyyy"/>
    <numFmt numFmtId="171" formatCode="d&quot; de &quot;mmm&quot; de &quot;yy"/>
    <numFmt numFmtId="172" formatCode="dd/mm/yyyy"/>
    <numFmt numFmtId="173" formatCode="dd/mm/yy"/>
    <numFmt numFmtId="174" formatCode="0;[Red]0"/>
    <numFmt numFmtId="175" formatCode="d\-mmm\-yy;@"/>
    <numFmt numFmtId="176" formatCode="dd\-mmm\-yy"/>
    <numFmt numFmtId="177" formatCode="0.0;[Red]\-0.0"/>
    <numFmt numFmtId="178" formatCode="0.00;[Red]\-0.00"/>
    <numFmt numFmtId="179" formatCode="yyyy\-mm\-dd"/>
    <numFmt numFmtId="180" formatCode="0;[Red]\-0"/>
    <numFmt numFmtId="181" formatCode="&quot;$ &quot;#,##0\ ;[Red]&quot;($ &quot;#,##0\)"/>
    <numFmt numFmtId="182" formatCode="* #,##0.00\ ;* \(#,##0.00\);* \-#\ ;@\ "/>
    <numFmt numFmtId="183" formatCode="d/mm/yyyy;@"/>
    <numFmt numFmtId="184" formatCode="0.0"/>
    <numFmt numFmtId="185" formatCode="#,##0;&quot;-&quot;#,##0"/>
    <numFmt numFmtId="186" formatCode="dd/mm/yyyy;@"/>
    <numFmt numFmtId="187" formatCode="_(* #,##0.00_);_(* \(#,##0.00\);_(* &quot;-&quot;??_);_(@_)"/>
    <numFmt numFmtId="188" formatCode="_(&quot;$&quot;\ * #,##0_);_(&quot;$&quot;\ * \(#,##0\);_(&quot;$&quot;\ * &quot;-&quot;_);_(@_)"/>
    <numFmt numFmtId="189" formatCode="_(&quot;$&quot;\ * #,##0.00_);_(&quot;$&quot;\ * \(#,##0.00\);_(&quot;$&quot;\ * &quot;-&quot;??_);_(@_)"/>
  </numFmts>
  <fonts count="81">
    <font>
      <sz val="10"/>
      <name val="Arial"/>
      <family val="2"/>
    </font>
    <font>
      <sz val="11"/>
      <color indexed="8"/>
      <name val="Calibri"/>
      <family val="2"/>
    </font>
    <font>
      <sz val="10"/>
      <name val="Calibri"/>
      <family val="2"/>
    </font>
    <font>
      <b/>
      <sz val="12"/>
      <name val="Calibri"/>
      <family val="2"/>
    </font>
    <font>
      <sz val="11"/>
      <name val="Calibri"/>
      <family val="2"/>
    </font>
    <font>
      <b/>
      <sz val="11"/>
      <name val="Calibri"/>
      <family val="2"/>
    </font>
    <font>
      <b/>
      <sz val="9"/>
      <name val="Arial"/>
      <family val="2"/>
    </font>
    <font>
      <b/>
      <sz val="10"/>
      <name val="Calibri"/>
      <family val="2"/>
    </font>
    <font>
      <sz val="8"/>
      <name val="Calibri"/>
      <family val="2"/>
    </font>
    <font>
      <b/>
      <sz val="10"/>
      <color indexed="8"/>
      <name val="Calibri"/>
      <family val="2"/>
    </font>
    <font>
      <sz val="8"/>
      <name val="Arial"/>
      <family val="2"/>
    </font>
    <font>
      <b/>
      <sz val="10"/>
      <name val="Arial"/>
      <family val="2"/>
    </font>
    <font>
      <b/>
      <sz val="9"/>
      <name val="Calibri"/>
      <family val="2"/>
    </font>
    <font>
      <sz val="12"/>
      <name val="Arial"/>
      <family val="2"/>
    </font>
    <font>
      <sz val="9"/>
      <name val="Arial"/>
      <family val="2"/>
    </font>
    <font>
      <sz val="11"/>
      <name val="Arial"/>
      <family val="2"/>
    </font>
    <font>
      <b/>
      <sz val="11"/>
      <name val="Arial"/>
      <family val="2"/>
    </font>
    <font>
      <sz val="14"/>
      <name val="Arial"/>
      <family val="2"/>
    </font>
    <font>
      <sz val="14"/>
      <color indexed="8"/>
      <name val="Arial"/>
      <family val="2"/>
    </font>
    <font>
      <sz val="14"/>
      <color indexed="40"/>
      <name val="Arial"/>
      <family val="2"/>
    </font>
    <font>
      <sz val="10"/>
      <name val="Arial Black"/>
      <family val="2"/>
    </font>
    <font>
      <sz val="10"/>
      <color indexed="8"/>
      <name val="Arial;Arial"/>
      <family val="2"/>
    </font>
    <font>
      <b/>
      <sz val="10"/>
      <color indexed="8"/>
      <name val="Arial;Arial"/>
      <family val="0"/>
    </font>
    <font>
      <b/>
      <sz val="8"/>
      <color indexed="8"/>
      <name val="Times New Roman"/>
      <family val="1"/>
    </font>
    <font>
      <sz val="8"/>
      <color indexed="8"/>
      <name val="Times New Roman"/>
      <family val="1"/>
    </font>
    <font>
      <b/>
      <sz val="12"/>
      <color indexed="8"/>
      <name val="Arial"/>
      <family val="2"/>
    </font>
    <font>
      <sz val="9"/>
      <color indexed="8"/>
      <name val="Arial;Arial"/>
      <family val="0"/>
    </font>
    <font>
      <b/>
      <sz val="9"/>
      <color indexed="8"/>
      <name val="Arial;Arial"/>
      <family val="0"/>
    </font>
    <font>
      <sz val="11"/>
      <color indexed="8"/>
      <name val="Arial"/>
      <family val="2"/>
    </font>
    <font>
      <b/>
      <sz val="8"/>
      <name val="Arial"/>
      <family val="2"/>
    </font>
    <font>
      <sz val="7"/>
      <name val="Arial"/>
      <family val="2"/>
    </font>
    <font>
      <b/>
      <sz val="12"/>
      <name val="Arial"/>
      <family val="2"/>
    </font>
    <font>
      <sz val="12"/>
      <color indexed="8"/>
      <name val="Arial"/>
      <family val="2"/>
    </font>
    <font>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0"/>
      <color indexed="8"/>
      <name val="Arial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b/>
      <sz val="9"/>
      <color indexed="8"/>
      <name val="Arial"/>
      <family val="2"/>
    </font>
    <font>
      <sz val="10"/>
      <color indexed="8"/>
      <name val="Arial Black"/>
      <family val="2"/>
    </font>
    <font>
      <sz val="10"/>
      <color indexed="8"/>
      <name val="Arial"/>
      <family val="2"/>
    </font>
    <font>
      <sz val="7"/>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0"/>
      <color rgb="FF000000"/>
      <name val="Arial1"/>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b/>
      <sz val="9"/>
      <color rgb="FF000000"/>
      <name val="Arial"/>
      <family val="2"/>
    </font>
    <font>
      <sz val="11"/>
      <color theme="1"/>
      <name val="Arial"/>
      <family val="2"/>
    </font>
    <font>
      <sz val="11"/>
      <color rgb="FF000000"/>
      <name val="Arial"/>
      <family val="2"/>
    </font>
    <font>
      <sz val="10"/>
      <color theme="1"/>
      <name val="Arial Black"/>
      <family val="2"/>
    </font>
    <font>
      <sz val="10"/>
      <color theme="1"/>
      <name val="Arial"/>
      <family val="2"/>
    </font>
    <font>
      <sz val="7"/>
      <color theme="1"/>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19"/>
        <bgColor indexed="64"/>
      </patternFill>
    </fill>
    <fill>
      <patternFill patternType="solid">
        <fgColor indexed="45"/>
        <bgColor indexed="64"/>
      </patternFill>
    </fill>
    <fill>
      <patternFill patternType="solid">
        <fgColor indexed="9"/>
        <bgColor indexed="64"/>
      </patternFill>
    </fill>
    <fill>
      <patternFill patternType="solid">
        <fgColor indexed="57"/>
        <bgColor indexed="64"/>
      </patternFill>
    </fill>
    <fill>
      <patternFill patternType="solid">
        <fgColor rgb="FF00B05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00B050"/>
        <bgColor indexed="64"/>
      </patternFill>
    </fill>
    <fill>
      <patternFill patternType="solid">
        <fgColor indexed="24"/>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6" tint="0.5999900102615356"/>
        <bgColor indexed="64"/>
      </patternFill>
    </fill>
    <fill>
      <patternFill patternType="solid">
        <fgColor indexed="11"/>
        <bgColor indexed="64"/>
      </patternFill>
    </fill>
    <fill>
      <patternFill patternType="solid">
        <fgColor indexed="52"/>
        <bgColor indexed="64"/>
      </patternFill>
    </fill>
    <fill>
      <patternFill patternType="solid">
        <fgColor indexed="4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style="thin"/>
      <top>
        <color indexed="63"/>
      </top>
      <bottom style="thin"/>
    </border>
    <border>
      <left>
        <color indexed="63"/>
      </left>
      <right style="thin">
        <color indexed="8"/>
      </right>
      <top>
        <color indexed="63"/>
      </top>
      <bottom>
        <color indexed="63"/>
      </bottom>
    </border>
    <border>
      <left style="thin">
        <color indexed="8"/>
      </left>
      <right style="thin"/>
      <top style="thin"/>
      <bottom style="thin"/>
    </border>
    <border>
      <left style="thin"/>
      <right>
        <color indexed="63"/>
      </right>
      <top style="thin"/>
      <bottom style="thin"/>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thin"/>
      <top style="medium"/>
      <bottom>
        <color indexed="63"/>
      </bottom>
    </border>
    <border>
      <left style="medium"/>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medium"/>
      <right style="thin"/>
      <top style="thin"/>
      <bottom/>
    </border>
    <border>
      <left style="medium">
        <color indexed="8"/>
      </left>
      <right style="medium">
        <color indexed="8"/>
      </right>
      <top>
        <color indexed="63"/>
      </top>
      <bottom>
        <color indexed="63"/>
      </bottom>
    </border>
    <border>
      <left style="medium"/>
      <right style="thin"/>
      <top>
        <color indexed="63"/>
      </top>
      <bottom style="thin"/>
    </border>
    <border>
      <left style="hair">
        <color indexed="8"/>
      </left>
      <right style="hair">
        <color indexed="8"/>
      </right>
      <top>
        <color indexed="63"/>
      </top>
      <bottom style="hair">
        <color indexed="8"/>
      </bottom>
    </border>
    <border>
      <left style="thin">
        <color indexed="8"/>
      </left>
      <right>
        <color indexed="63"/>
      </right>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right style="medium">
        <color indexed="8"/>
      </right>
      <top style="medium">
        <color indexed="8"/>
      </top>
      <bottom>
        <color indexed="63"/>
      </bottom>
    </border>
    <border>
      <left style="thin"/>
      <right style="medium">
        <color indexed="8"/>
      </right>
      <top>
        <color indexed="63"/>
      </top>
      <bottom style="medium">
        <color indexed="8"/>
      </bottom>
    </border>
    <border>
      <left style="thin">
        <color indexed="8"/>
      </left>
      <right style="thin">
        <color indexed="8"/>
      </right>
      <top style="thin"/>
      <bottom/>
    </border>
    <border>
      <left style="thin">
        <color indexed="8"/>
      </left>
      <right style="thin">
        <color indexed="8"/>
      </right>
      <top/>
      <bottom style="medium">
        <color indexed="8"/>
      </bottom>
    </border>
    <border>
      <left style="thin"/>
      <right style="thin">
        <color indexed="8"/>
      </right>
      <top style="thin"/>
      <bottom/>
    </border>
    <border>
      <left style="thin"/>
      <right style="thin">
        <color indexed="8"/>
      </right>
      <top/>
      <bottom style="thin"/>
    </border>
    <border>
      <left style="medium"/>
      <right style="thin"/>
      <top/>
      <bottom style="medium"/>
    </border>
    <border>
      <left style="medium"/>
      <right style="medium"/>
      <top style="medium"/>
      <bottom style="thin"/>
    </border>
    <border>
      <left style="medium"/>
      <right style="medium"/>
      <top style="thin"/>
      <bottom>
        <color indexed="63"/>
      </bottom>
    </border>
    <border>
      <left/>
      <right style="thin"/>
      <top style="thin"/>
      <bottom/>
    </border>
    <border>
      <left/>
      <right style="thin"/>
      <top/>
      <bottom/>
    </border>
    <border>
      <left style="thin"/>
      <right style="thin"/>
      <top>
        <color indexed="63"/>
      </top>
      <bottom style="medium">
        <color indexed="8"/>
      </bottom>
    </border>
    <border>
      <left style="thin"/>
      <right>
        <color indexed="63"/>
      </right>
      <top style="thin"/>
      <bottom>
        <color indexed="63"/>
      </bottom>
    </border>
    <border>
      <left style="thin"/>
      <right>
        <color indexed="63"/>
      </right>
      <top>
        <color indexed="63"/>
      </top>
      <bottom style="medium">
        <color indexed="8"/>
      </bottom>
    </border>
    <border>
      <left style="thin"/>
      <right style="thin"/>
      <top style="medium">
        <color indexed="8"/>
      </top>
      <bottom>
        <color indexed="63"/>
      </bottom>
    </border>
    <border>
      <left/>
      <right style="thin"/>
      <top/>
      <bottom style="thin"/>
    </border>
    <border>
      <left style="medium">
        <color indexed="8"/>
      </left>
      <right style="medium">
        <color indexed="8"/>
      </right>
      <top style="medium">
        <color indexed="8"/>
      </top>
      <bottom style="thin"/>
    </border>
    <border>
      <left style="medium">
        <color indexed="8"/>
      </left>
      <right>
        <color indexed="63"/>
      </right>
      <top>
        <color indexed="63"/>
      </top>
      <bottom>
        <color indexed="63"/>
      </bottom>
    </border>
    <border>
      <left style="thin"/>
      <right>
        <color indexed="63"/>
      </right>
      <top style="medium">
        <color indexed="8"/>
      </top>
      <bottom>
        <color indexed="63"/>
      </bottom>
    </border>
    <border>
      <left style="thin"/>
      <right>
        <color indexed="63"/>
      </right>
      <top>
        <color indexed="63"/>
      </top>
      <bottom style="thin"/>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right style="medium">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color indexed="63"/>
      </top>
      <bottom style="hair">
        <color indexed="8"/>
      </bottom>
    </border>
    <border>
      <left style="thin"/>
      <right style="medium">
        <color indexed="8"/>
      </right>
      <top style="thin"/>
      <bottom>
        <color indexed="63"/>
      </bottom>
    </border>
    <border>
      <left style="thin"/>
      <right style="medium">
        <color indexed="8"/>
      </right>
      <top>
        <color indexed="63"/>
      </top>
      <bottom style="thin"/>
    </border>
    <border>
      <left style="medium">
        <color indexed="8"/>
      </left>
      <right style="medium">
        <color indexed="8"/>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9" fontId="65" fillId="0" borderId="0">
      <alignment/>
      <protection/>
    </xf>
    <xf numFmtId="0" fontId="66" fillId="30" borderId="0" applyNumberFormat="0" applyBorder="0" applyAlignment="0" applyProtection="0"/>
    <xf numFmtId="182"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7" fillId="31" borderId="0" applyNumberFormat="0" applyBorder="0" applyAlignment="0" applyProtection="0"/>
    <xf numFmtId="0" fontId="1" fillId="0" borderId="0">
      <alignment/>
      <protection/>
    </xf>
    <xf numFmtId="0" fontId="0" fillId="0" borderId="0">
      <alignment/>
      <protection/>
    </xf>
    <xf numFmtId="0" fontId="56" fillId="0" borderId="0">
      <alignment/>
      <protection/>
    </xf>
    <xf numFmtId="0" fontId="0" fillId="32" borderId="5" applyNumberFormat="0" applyFont="0" applyAlignment="0" applyProtection="0"/>
    <xf numFmtId="9" fontId="2" fillId="0" borderId="0">
      <alignment/>
      <protection/>
    </xf>
    <xf numFmtId="9" fontId="0" fillId="0" borderId="0" applyFill="0" applyBorder="0" applyAlignment="0" applyProtection="0"/>
    <xf numFmtId="9" fontId="56" fillId="0" borderId="0" applyFont="0" applyFill="0" applyBorder="0" applyAlignment="0" applyProtection="0"/>
    <xf numFmtId="0" fontId="68" fillId="21" borderId="6" applyNumberFormat="0" applyAlignment="0" applyProtection="0"/>
    <xf numFmtId="9" fontId="2" fillId="0" borderId="0">
      <alignment/>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3" fillId="0" borderId="8" applyNumberFormat="0" applyFill="0" applyAlignment="0" applyProtection="0"/>
    <xf numFmtId="0" fontId="73" fillId="0" borderId="9" applyNumberFormat="0" applyFill="0" applyAlignment="0" applyProtection="0"/>
  </cellStyleXfs>
  <cellXfs count="830">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horizontal="left" wrapText="1"/>
    </xf>
    <xf numFmtId="0" fontId="0" fillId="0" borderId="0" xfId="0" applyAlignment="1">
      <alignment/>
    </xf>
    <xf numFmtId="171" fontId="5" fillId="0" borderId="0" xfId="0" applyNumberFormat="1" applyFont="1" applyBorder="1" applyAlignment="1">
      <alignment horizont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33" borderId="0" xfId="0" applyFont="1" applyFill="1" applyBorder="1" applyAlignment="1">
      <alignment/>
    </xf>
    <xf numFmtId="0" fontId="0" fillId="33" borderId="0" xfId="0" applyFill="1" applyAlignment="1">
      <alignment/>
    </xf>
    <xf numFmtId="0" fontId="4" fillId="33" borderId="0" xfId="0" applyFont="1" applyFill="1" applyBorder="1" applyAlignment="1">
      <alignment/>
    </xf>
    <xf numFmtId="0" fontId="4" fillId="0" borderId="0" xfId="0" applyFont="1" applyBorder="1" applyAlignment="1">
      <alignment/>
    </xf>
    <xf numFmtId="0" fontId="5" fillId="33" borderId="0" xfId="0" applyFont="1" applyFill="1" applyBorder="1" applyAlignment="1">
      <alignment horizontal="center" wrapText="1"/>
    </xf>
    <xf numFmtId="0" fontId="0" fillId="33" borderId="0" xfId="0" applyFill="1" applyAlignment="1">
      <alignment/>
    </xf>
    <xf numFmtId="0" fontId="9" fillId="34" borderId="12" xfId="0" applyFont="1" applyFill="1" applyBorder="1" applyAlignment="1">
      <alignment/>
    </xf>
    <xf numFmtId="0" fontId="9" fillId="35" borderId="12" xfId="0" applyFont="1" applyFill="1" applyBorder="1" applyAlignment="1">
      <alignment horizontal="left"/>
    </xf>
    <xf numFmtId="0" fontId="9" fillId="0" borderId="12" xfId="0" applyFont="1" applyBorder="1" applyAlignment="1">
      <alignment/>
    </xf>
    <xf numFmtId="0" fontId="2" fillId="0" borderId="13" xfId="61" applyNumberFormat="1" applyBorder="1" applyAlignment="1">
      <alignment horizontal="center" vertical="center" wrapText="1"/>
      <protection/>
    </xf>
    <xf numFmtId="0" fontId="10" fillId="0" borderId="13" xfId="61" applyNumberFormat="1" applyFont="1" applyBorder="1" applyAlignment="1">
      <alignment horizontal="center" vertical="center" wrapText="1"/>
      <protection/>
    </xf>
    <xf numFmtId="172" fontId="10" fillId="0" borderId="13" xfId="61" applyNumberFormat="1" applyFont="1" applyBorder="1" applyAlignment="1">
      <alignment horizontal="center" vertical="center" wrapText="1"/>
      <protection/>
    </xf>
    <xf numFmtId="9" fontId="2" fillId="36" borderId="13" xfId="61" applyFont="1" applyFill="1" applyBorder="1" applyAlignment="1">
      <alignment horizontal="center" vertical="center"/>
      <protection/>
    </xf>
    <xf numFmtId="1" fontId="2" fillId="36" borderId="13" xfId="61" applyNumberFormat="1" applyFont="1" applyFill="1" applyBorder="1" applyAlignment="1">
      <alignment horizontal="center" vertical="center"/>
      <protection/>
    </xf>
    <xf numFmtId="0" fontId="2" fillId="0" borderId="13" xfId="61" applyNumberFormat="1" applyBorder="1" applyAlignment="1">
      <alignment horizontal="center" vertical="center"/>
      <protection/>
    </xf>
    <xf numFmtId="0" fontId="2" fillId="0" borderId="13" xfId="61" applyNumberFormat="1" applyBorder="1" applyAlignment="1">
      <alignment horizontal="center"/>
      <protection/>
    </xf>
    <xf numFmtId="0" fontId="7" fillId="37" borderId="14" xfId="61" applyNumberFormat="1" applyFont="1" applyFill="1" applyBorder="1" applyAlignment="1">
      <alignment horizontal="left" vertical="center" wrapText="1"/>
      <protection/>
    </xf>
    <xf numFmtId="0" fontId="11" fillId="37" borderId="14" xfId="61" applyNumberFormat="1" applyFont="1" applyFill="1" applyBorder="1" applyAlignment="1">
      <alignment horizontal="left" vertical="center" wrapText="1"/>
      <protection/>
    </xf>
    <xf numFmtId="2" fontId="2" fillId="38" borderId="14" xfId="61" applyNumberFormat="1" applyFill="1" applyBorder="1">
      <alignment/>
      <protection/>
    </xf>
    <xf numFmtId="0" fontId="2" fillId="0" borderId="14" xfId="61" applyNumberFormat="1" applyBorder="1">
      <alignment/>
      <protection/>
    </xf>
    <xf numFmtId="0" fontId="2" fillId="0" borderId="13" xfId="61" applyNumberFormat="1" applyFont="1" applyBorder="1" applyAlignment="1">
      <alignment horizontal="center" vertical="center" wrapText="1"/>
      <protection/>
    </xf>
    <xf numFmtId="0" fontId="2" fillId="38" borderId="0" xfId="61" applyNumberFormat="1" applyFill="1">
      <alignment/>
      <protection/>
    </xf>
    <xf numFmtId="0" fontId="2" fillId="0" borderId="0" xfId="61" applyNumberFormat="1">
      <alignment/>
      <protection/>
    </xf>
    <xf numFmtId="0" fontId="2" fillId="0" borderId="0" xfId="61" applyNumberFormat="1" applyBorder="1" applyAlignment="1">
      <alignment horizontal="center"/>
      <protection/>
    </xf>
    <xf numFmtId="1" fontId="2" fillId="0" borderId="15" xfId="61" applyNumberFormat="1" applyBorder="1">
      <alignment/>
      <protection/>
    </xf>
    <xf numFmtId="0" fontId="2" fillId="0" borderId="10" xfId="61" applyNumberFormat="1" applyFont="1" applyBorder="1" applyAlignment="1">
      <alignment horizontal="left" vertical="center"/>
      <protection/>
    </xf>
    <xf numFmtId="174" fontId="2" fillId="0" borderId="11" xfId="61" applyNumberFormat="1" applyBorder="1">
      <alignment/>
      <protection/>
    </xf>
    <xf numFmtId="0" fontId="2" fillId="0" borderId="13" xfId="61" applyNumberFormat="1" applyFont="1" applyBorder="1" applyAlignment="1">
      <alignment horizontal="left" vertical="center"/>
      <protection/>
    </xf>
    <xf numFmtId="10" fontId="2" fillId="0" borderId="13" xfId="61" applyNumberFormat="1" applyBorder="1">
      <alignment/>
      <protection/>
    </xf>
    <xf numFmtId="0" fontId="1" fillId="0" borderId="0" xfId="0" applyFont="1" applyBorder="1" applyAlignment="1">
      <alignment horizontal="center" wrapText="1"/>
    </xf>
    <xf numFmtId="0" fontId="1" fillId="0" borderId="0" xfId="0" applyFont="1" applyBorder="1" applyAlignment="1">
      <alignment/>
    </xf>
    <xf numFmtId="0" fontId="7" fillId="0" borderId="0" xfId="0" applyFont="1" applyBorder="1" applyAlignment="1">
      <alignment horizontal="center"/>
    </xf>
    <xf numFmtId="0" fontId="2" fillId="0" borderId="0" xfId="61" applyNumberFormat="1" applyBorder="1" applyAlignment="1">
      <alignment horizontal="center" vertical="center" wrapText="1"/>
      <protection/>
    </xf>
    <xf numFmtId="0" fontId="2" fillId="0" borderId="0" xfId="61" applyNumberFormat="1" applyBorder="1" applyAlignment="1">
      <alignment horizontal="left" vertical="center"/>
      <protection/>
    </xf>
    <xf numFmtId="0" fontId="12" fillId="0" borderId="0" xfId="61" applyNumberFormat="1" applyFont="1" applyBorder="1" applyAlignment="1">
      <alignment horizontal="center"/>
      <protection/>
    </xf>
    <xf numFmtId="10" fontId="2" fillId="0" borderId="0" xfId="61" applyNumberFormat="1" applyBorder="1">
      <alignment/>
      <protection/>
    </xf>
    <xf numFmtId="174" fontId="2" fillId="36" borderId="13" xfId="61" applyNumberFormat="1" applyFill="1" applyBorder="1" applyAlignment="1">
      <alignment horizontal="center" vertical="center"/>
      <protection/>
    </xf>
    <xf numFmtId="0" fontId="5" fillId="33" borderId="0" xfId="61" applyNumberFormat="1" applyFont="1" applyFill="1" applyBorder="1" applyAlignment="1">
      <alignment/>
      <protection/>
    </xf>
    <xf numFmtId="0" fontId="2" fillId="33" borderId="0" xfId="61" applyNumberFormat="1" applyFill="1">
      <alignment/>
      <protection/>
    </xf>
    <xf numFmtId="0" fontId="3" fillId="0" borderId="0" xfId="0" applyFont="1" applyBorder="1" applyAlignment="1">
      <alignment horizontal="center" vertical="center"/>
    </xf>
    <xf numFmtId="0" fontId="4" fillId="33" borderId="0" xfId="61" applyNumberFormat="1" applyFont="1" applyFill="1" applyBorder="1" applyAlignment="1">
      <alignment/>
      <protection/>
    </xf>
    <xf numFmtId="0" fontId="4" fillId="0" borderId="0" xfId="61" applyNumberFormat="1" applyFont="1" applyBorder="1" applyAlignment="1">
      <alignment/>
      <protection/>
    </xf>
    <xf numFmtId="0" fontId="7" fillId="33" borderId="0" xfId="61" applyNumberFormat="1" applyFont="1" applyFill="1" applyAlignment="1">
      <alignment horizontal="left" vertical="top"/>
      <protection/>
    </xf>
    <xf numFmtId="0" fontId="2" fillId="0" borderId="0" xfId="61" applyNumberFormat="1" applyAlignment="1">
      <alignment/>
      <protection/>
    </xf>
    <xf numFmtId="0" fontId="5" fillId="0" borderId="0" xfId="61" applyNumberFormat="1" applyFont="1" applyBorder="1" applyAlignment="1">
      <alignment horizontal="left" wrapText="1"/>
      <protection/>
    </xf>
    <xf numFmtId="171" fontId="5" fillId="0" borderId="0" xfId="61" applyNumberFormat="1" applyFont="1" applyBorder="1" applyAlignment="1">
      <alignment horizontal="center" wrapText="1"/>
      <protection/>
    </xf>
    <xf numFmtId="0" fontId="0" fillId="0" borderId="16" xfId="0" applyFont="1" applyBorder="1" applyAlignment="1">
      <alignment horizontal="center" vertical="center" wrapText="1"/>
    </xf>
    <xf numFmtId="177" fontId="2" fillId="39" borderId="13" xfId="61" applyNumberFormat="1" applyFont="1" applyFill="1" applyBorder="1" applyAlignment="1">
      <alignment horizontal="center" vertical="center"/>
      <protection/>
    </xf>
    <xf numFmtId="9" fontId="2" fillId="39" borderId="13" xfId="61" applyFont="1" applyFill="1" applyBorder="1" applyAlignment="1">
      <alignment horizontal="center" vertical="center"/>
      <protection/>
    </xf>
    <xf numFmtId="1" fontId="2" fillId="39" borderId="13" xfId="61" applyNumberFormat="1" applyFont="1" applyFill="1" applyBorder="1" applyAlignment="1">
      <alignment horizontal="center" vertical="center"/>
      <protection/>
    </xf>
    <xf numFmtId="0" fontId="2" fillId="0" borderId="13" xfId="61" applyNumberFormat="1" applyBorder="1">
      <alignment/>
      <protection/>
    </xf>
    <xf numFmtId="0" fontId="0" fillId="0" borderId="16" xfId="0" applyFont="1" applyFill="1" applyBorder="1" applyAlignment="1">
      <alignment horizontal="center" vertical="center" wrapText="1"/>
    </xf>
    <xf numFmtId="0" fontId="0" fillId="0" borderId="16" xfId="0" applyFont="1" applyFill="1" applyBorder="1" applyAlignment="1">
      <alignment vertical="center" wrapText="1"/>
    </xf>
    <xf numFmtId="0" fontId="2" fillId="39" borderId="13" xfId="61" applyNumberFormat="1" applyFont="1" applyFill="1" applyBorder="1" applyAlignment="1">
      <alignment horizontal="center" vertical="center" wrapText="1"/>
      <protection/>
    </xf>
    <xf numFmtId="9" fontId="2" fillId="39" borderId="13" xfId="61" applyNumberFormat="1" applyFont="1" applyFill="1" applyBorder="1" applyAlignment="1">
      <alignment horizontal="center" vertical="center" wrapText="1"/>
      <protection/>
    </xf>
    <xf numFmtId="178" fontId="2" fillId="39" borderId="13" xfId="61" applyNumberFormat="1" applyFont="1" applyFill="1" applyBorder="1" applyAlignment="1">
      <alignment horizontal="center" vertical="center"/>
      <protection/>
    </xf>
    <xf numFmtId="0" fontId="14"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3" fillId="38"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9" fontId="13" fillId="0" borderId="16" xfId="0" applyNumberFormat="1" applyFont="1" applyBorder="1" applyAlignment="1">
      <alignment vertical="center" wrapText="1"/>
    </xf>
    <xf numFmtId="179" fontId="13" fillId="38" borderId="16" xfId="0" applyNumberFormat="1" applyFont="1" applyFill="1" applyBorder="1" applyAlignment="1">
      <alignment vertical="center" wrapText="1"/>
    </xf>
    <xf numFmtId="1" fontId="14" fillId="39" borderId="16"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11" fillId="0" borderId="17" xfId="0" applyFont="1" applyBorder="1" applyAlignment="1">
      <alignment horizontal="center" vertical="center" wrapText="1"/>
    </xf>
    <xf numFmtId="175" fontId="0" fillId="0" borderId="17" xfId="0" applyNumberFormat="1" applyFont="1" applyBorder="1" applyAlignment="1">
      <alignment horizontal="center" vertical="center" wrapText="1"/>
    </xf>
    <xf numFmtId="15" fontId="0" fillId="0" borderId="17" xfId="0" applyNumberFormat="1" applyFont="1" applyBorder="1" applyAlignment="1">
      <alignment horizontal="center" vertical="center" wrapText="1"/>
    </xf>
    <xf numFmtId="2" fontId="0" fillId="0" borderId="17" xfId="0" applyNumberFormat="1" applyFont="1" applyBorder="1" applyAlignment="1">
      <alignment horizontal="center" vertical="center" wrapText="1"/>
    </xf>
    <xf numFmtId="0" fontId="0" fillId="0" borderId="17" xfId="0" applyBorder="1" applyAlignment="1">
      <alignment horizontal="center" vertical="center"/>
    </xf>
    <xf numFmtId="0" fontId="2" fillId="0" borderId="0" xfId="61" applyNumberFormat="1" applyFont="1">
      <alignment/>
      <protection/>
    </xf>
    <xf numFmtId="180" fontId="2" fillId="39" borderId="13" xfId="61" applyNumberFormat="1" applyFont="1" applyFill="1" applyBorder="1" applyAlignment="1">
      <alignment horizontal="center" vertical="center"/>
      <protection/>
    </xf>
    <xf numFmtId="0" fontId="5" fillId="0" borderId="0" xfId="61" applyNumberFormat="1" applyFont="1" applyFill="1" applyBorder="1" applyAlignment="1">
      <alignment horizontal="left" wrapText="1"/>
      <protection/>
    </xf>
    <xf numFmtId="0" fontId="0" fillId="0" borderId="17" xfId="0" applyFill="1" applyBorder="1" applyAlignment="1">
      <alignment horizontal="center" vertical="center" wrapText="1"/>
    </xf>
    <xf numFmtId="0" fontId="0" fillId="0" borderId="17" xfId="0" applyFill="1" applyBorder="1" applyAlignment="1">
      <alignment horizontal="center" vertical="center"/>
    </xf>
    <xf numFmtId="0" fontId="17" fillId="0" borderId="18" xfId="0" applyFont="1" applyFill="1" applyBorder="1" applyAlignment="1">
      <alignment horizontal="center" vertical="center"/>
    </xf>
    <xf numFmtId="0" fontId="17" fillId="0" borderId="16" xfId="0" applyFont="1" applyFill="1" applyBorder="1" applyAlignment="1">
      <alignment vertical="center" wrapText="1"/>
    </xf>
    <xf numFmtId="0" fontId="17" fillId="0" borderId="16" xfId="0" applyFont="1" applyFill="1" applyBorder="1" applyAlignment="1">
      <alignment horizontal="justify" vertical="center" wrapText="1"/>
    </xf>
    <xf numFmtId="0" fontId="17" fillId="0" borderId="16" xfId="0" applyFont="1" applyBorder="1" applyAlignment="1">
      <alignment horizontal="justify" vertical="center" wrapText="1"/>
    </xf>
    <xf numFmtId="0" fontId="18" fillId="0" borderId="16" xfId="0" applyFont="1" applyBorder="1" applyAlignment="1">
      <alignment vertical="center" wrapText="1"/>
    </xf>
    <xf numFmtId="0" fontId="18" fillId="0" borderId="16" xfId="0" applyFont="1" applyBorder="1" applyAlignment="1">
      <alignment horizontal="justify" vertical="center" wrapText="1"/>
    </xf>
    <xf numFmtId="0" fontId="18" fillId="0" borderId="16" xfId="0" applyFont="1" applyBorder="1" applyAlignment="1">
      <alignment horizontal="center" vertical="center" wrapText="1"/>
    </xf>
    <xf numFmtId="1" fontId="18" fillId="0" borderId="16" xfId="0" applyNumberFormat="1" applyFont="1" applyBorder="1" applyAlignment="1">
      <alignment horizontal="center" vertical="center" wrapText="1"/>
    </xf>
    <xf numFmtId="172" fontId="18" fillId="0" borderId="16" xfId="0" applyNumberFormat="1" applyFont="1" applyBorder="1" applyAlignment="1">
      <alignment horizontal="center" vertical="center" wrapText="1"/>
    </xf>
    <xf numFmtId="172" fontId="17" fillId="0" borderId="19" xfId="0" applyNumberFormat="1" applyFont="1" applyBorder="1" applyAlignment="1">
      <alignment horizontal="center" vertical="center" wrapText="1"/>
    </xf>
    <xf numFmtId="172" fontId="17" fillId="0" borderId="16" xfId="0" applyNumberFormat="1" applyFont="1" applyBorder="1" applyAlignment="1">
      <alignment horizontal="center" vertical="center" wrapText="1"/>
    </xf>
    <xf numFmtId="1" fontId="17" fillId="0" borderId="20" xfId="0" applyNumberFormat="1" applyFont="1" applyFill="1" applyBorder="1" applyAlignment="1">
      <alignment horizontal="center" vertical="center"/>
    </xf>
    <xf numFmtId="181" fontId="17" fillId="0" borderId="19" xfId="0" applyNumberFormat="1" applyFont="1" applyFill="1" applyBorder="1" applyAlignment="1">
      <alignment horizontal="justify" vertical="center" wrapText="1"/>
    </xf>
    <xf numFmtId="0" fontId="17" fillId="0" borderId="16" xfId="0" applyFont="1" applyFill="1" applyBorder="1" applyAlignment="1">
      <alignment horizontal="center" vertical="center" wrapText="1"/>
    </xf>
    <xf numFmtId="0" fontId="17" fillId="0" borderId="21" xfId="0" applyFont="1" applyFill="1" applyBorder="1" applyAlignment="1">
      <alignment horizontal="justify" vertical="center" wrapText="1"/>
    </xf>
    <xf numFmtId="0" fontId="17" fillId="0" borderId="22" xfId="0" applyFont="1" applyBorder="1" applyAlignment="1">
      <alignment horizontal="justify" vertical="center" wrapText="1"/>
    </xf>
    <xf numFmtId="1" fontId="17" fillId="0" borderId="16" xfId="0" applyNumberFormat="1" applyFont="1" applyFill="1" applyBorder="1" applyAlignment="1">
      <alignment horizontal="center" vertical="center"/>
    </xf>
    <xf numFmtId="0" fontId="17" fillId="0" borderId="23"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23" xfId="0" applyFont="1" applyBorder="1" applyAlignment="1">
      <alignment horizontal="justify" vertical="top" wrapText="1"/>
    </xf>
    <xf numFmtId="172" fontId="17" fillId="0" borderId="23" xfId="0" applyNumberFormat="1" applyFont="1" applyBorder="1" applyAlignment="1">
      <alignment horizontal="center" vertical="center" wrapText="1"/>
    </xf>
    <xf numFmtId="9" fontId="2" fillId="39" borderId="13" xfId="61" applyNumberFormat="1" applyFont="1" applyFill="1" applyBorder="1" applyAlignment="1">
      <alignment horizontal="center" vertical="center"/>
      <protection/>
    </xf>
    <xf numFmtId="0" fontId="0" fillId="0" borderId="16" xfId="0" applyFont="1" applyBorder="1" applyAlignment="1">
      <alignment horizontal="center" vertical="top" wrapText="1"/>
    </xf>
    <xf numFmtId="172" fontId="14" fillId="0" borderId="16" xfId="0" applyNumberFormat="1" applyFont="1" applyBorder="1" applyAlignment="1">
      <alignment horizontal="center" vertical="center" wrapText="1"/>
    </xf>
    <xf numFmtId="0" fontId="0" fillId="0" borderId="24" xfId="0" applyFont="1" applyFill="1" applyBorder="1" applyAlignment="1">
      <alignment vertical="center" wrapText="1"/>
    </xf>
    <xf numFmtId="2" fontId="14" fillId="0" borderId="16" xfId="0" applyNumberFormat="1" applyFont="1" applyFill="1" applyBorder="1" applyAlignment="1">
      <alignment horizontal="center" vertical="center"/>
    </xf>
    <xf numFmtId="0" fontId="2" fillId="39" borderId="25" xfId="61" applyNumberFormat="1" applyFont="1" applyFill="1" applyBorder="1" applyAlignment="1">
      <alignment horizontal="center" vertical="center"/>
      <protection/>
    </xf>
    <xf numFmtId="9" fontId="2" fillId="39" borderId="25" xfId="61" applyNumberFormat="1" applyFont="1" applyFill="1" applyBorder="1" applyAlignment="1">
      <alignment horizontal="center" vertical="center"/>
      <protection/>
    </xf>
    <xf numFmtId="0" fontId="12" fillId="39" borderId="13" xfId="61" applyNumberFormat="1" applyFont="1" applyFill="1" applyBorder="1" applyAlignment="1">
      <alignment horizontal="center" vertical="center" wrapText="1"/>
      <protection/>
    </xf>
    <xf numFmtId="0" fontId="2" fillId="39" borderId="25" xfId="61" applyNumberFormat="1" applyFont="1" applyFill="1" applyBorder="1" applyAlignment="1">
      <alignment horizontal="center" vertical="center" wrapText="1"/>
      <protection/>
    </xf>
    <xf numFmtId="9" fontId="2" fillId="39" borderId="25" xfId="61" applyNumberFormat="1" applyFont="1" applyFill="1" applyBorder="1" applyAlignment="1">
      <alignment horizontal="center" vertical="center" wrapText="1"/>
      <protection/>
    </xf>
    <xf numFmtId="172" fontId="0" fillId="0" borderId="16" xfId="0" applyNumberFormat="1" applyFont="1" applyBorder="1" applyAlignment="1">
      <alignment horizontal="center" vertical="top" wrapText="1"/>
    </xf>
    <xf numFmtId="1" fontId="0" fillId="0" borderId="16" xfId="0" applyNumberFormat="1" applyFont="1" applyFill="1" applyBorder="1" applyAlignment="1">
      <alignment horizontal="center" vertical="top"/>
    </xf>
    <xf numFmtId="0" fontId="0" fillId="0" borderId="17" xfId="0" applyFont="1" applyBorder="1" applyAlignment="1">
      <alignment horizontal="center" vertical="top" wrapText="1"/>
    </xf>
    <xf numFmtId="0" fontId="21" fillId="0" borderId="16" xfId="0" applyFont="1" applyBorder="1" applyAlignment="1">
      <alignment horizontal="center" vertical="center" wrapText="1"/>
    </xf>
    <xf numFmtId="0" fontId="21" fillId="0" borderId="16" xfId="0" applyFont="1" applyBorder="1" applyAlignment="1">
      <alignment horizontal="left" vertical="center" wrapText="1"/>
    </xf>
    <xf numFmtId="172" fontId="21" fillId="0" borderId="16" xfId="0" applyNumberFormat="1" applyFont="1" applyBorder="1" applyAlignment="1">
      <alignment horizontal="center" vertical="center" wrapText="1"/>
    </xf>
    <xf numFmtId="1" fontId="21" fillId="0" borderId="16" xfId="0" applyNumberFormat="1" applyFont="1" applyBorder="1" applyAlignment="1">
      <alignment horizontal="center" vertical="center" wrapText="1"/>
    </xf>
    <xf numFmtId="0" fontId="2" fillId="0" borderId="25" xfId="61" applyNumberFormat="1" applyFont="1" applyFill="1" applyBorder="1" applyAlignment="1">
      <alignment horizontal="center" vertical="center"/>
      <protection/>
    </xf>
    <xf numFmtId="0" fontId="14" fillId="0" borderId="26" xfId="0" applyFont="1" applyBorder="1" applyAlignment="1">
      <alignment horizontal="center" vertical="center" wrapText="1"/>
    </xf>
    <xf numFmtId="0" fontId="14" fillId="0" borderId="27"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14" fillId="0" borderId="27" xfId="0" applyFont="1" applyBorder="1" applyAlignment="1">
      <alignment horizontal="center" vertical="center" wrapText="1"/>
    </xf>
    <xf numFmtId="0" fontId="0" fillId="0" borderId="23" xfId="0" applyFont="1" applyBorder="1" applyAlignment="1">
      <alignment horizontal="center" vertical="center" wrapText="1"/>
    </xf>
    <xf numFmtId="173" fontId="14" fillId="0" borderId="27" xfId="0" applyNumberFormat="1" applyFont="1" applyBorder="1" applyAlignment="1">
      <alignment horizontal="center" vertical="center" wrapText="1"/>
    </xf>
    <xf numFmtId="173" fontId="14" fillId="0" borderId="27" xfId="0" applyNumberFormat="1" applyFont="1" applyFill="1" applyBorder="1" applyAlignment="1">
      <alignment horizontal="center" vertical="center" wrapText="1"/>
    </xf>
    <xf numFmtId="1" fontId="14" fillId="39" borderId="27" xfId="0" applyNumberFormat="1" applyFont="1" applyFill="1" applyBorder="1" applyAlignment="1">
      <alignment horizontal="center" vertical="center" wrapText="1"/>
    </xf>
    <xf numFmtId="177" fontId="2" fillId="39" borderId="28" xfId="61" applyNumberFormat="1" applyFont="1" applyFill="1" applyBorder="1" applyAlignment="1">
      <alignment horizontal="center" vertical="center"/>
      <protection/>
    </xf>
    <xf numFmtId="9" fontId="2" fillId="39" borderId="28" xfId="61" applyFont="1" applyFill="1" applyBorder="1" applyAlignment="1">
      <alignment horizontal="center" vertical="center"/>
      <protection/>
    </xf>
    <xf numFmtId="1" fontId="2" fillId="39" borderId="28" xfId="61" applyNumberFormat="1" applyFont="1" applyFill="1" applyBorder="1" applyAlignment="1">
      <alignment horizontal="center" vertical="center"/>
      <protection/>
    </xf>
    <xf numFmtId="0" fontId="2" fillId="0" borderId="28" xfId="61" applyNumberFormat="1" applyBorder="1">
      <alignment/>
      <protection/>
    </xf>
    <xf numFmtId="0" fontId="0" fillId="0" borderId="23" xfId="0" applyFont="1" applyFill="1" applyBorder="1" applyAlignment="1">
      <alignment horizontal="center" vertical="center" wrapText="1"/>
    </xf>
    <xf numFmtId="0" fontId="13" fillId="0" borderId="23" xfId="0" applyFont="1" applyFill="1" applyBorder="1" applyAlignment="1">
      <alignment vertical="center" wrapText="1"/>
    </xf>
    <xf numFmtId="0" fontId="2" fillId="39" borderId="28" xfId="61" applyNumberFormat="1" applyFont="1" applyFill="1" applyBorder="1" applyAlignment="1">
      <alignment horizontal="center" vertical="center" wrapText="1"/>
      <protection/>
    </xf>
    <xf numFmtId="9" fontId="2" fillId="39" borderId="28" xfId="61" applyNumberFormat="1" applyFont="1" applyFill="1" applyBorder="1" applyAlignment="1">
      <alignment horizontal="center" vertical="center" wrapText="1"/>
      <protection/>
    </xf>
    <xf numFmtId="0" fontId="2" fillId="0" borderId="28" xfId="61" applyNumberFormat="1" applyFont="1" applyBorder="1" applyAlignment="1">
      <alignment horizontal="center" vertical="center" wrapText="1"/>
      <protection/>
    </xf>
    <xf numFmtId="1" fontId="17" fillId="40" borderId="19" xfId="0" applyNumberFormat="1" applyFont="1" applyFill="1" applyBorder="1" applyAlignment="1">
      <alignment horizontal="center" vertical="center" wrapText="1"/>
    </xf>
    <xf numFmtId="1" fontId="17" fillId="40" borderId="16" xfId="0" applyNumberFormat="1" applyFont="1" applyFill="1" applyBorder="1" applyAlignment="1">
      <alignment horizontal="center" vertical="center"/>
    </xf>
    <xf numFmtId="0" fontId="7" fillId="0" borderId="29" xfId="0" applyFont="1" applyBorder="1" applyAlignment="1">
      <alignment horizontal="center" vertical="center" wrapText="1"/>
    </xf>
    <xf numFmtId="0" fontId="7" fillId="0" borderId="29" xfId="0" applyFont="1" applyFill="1" applyBorder="1" applyAlignment="1">
      <alignment horizontal="center" vertical="center" wrapText="1"/>
    </xf>
    <xf numFmtId="0" fontId="2" fillId="0" borderId="30" xfId="61" applyNumberFormat="1" applyFont="1" applyBorder="1" applyAlignment="1">
      <alignment horizontal="center" vertical="center" wrapText="1"/>
      <protection/>
    </xf>
    <xf numFmtId="0" fontId="2" fillId="39" borderId="29" xfId="61" applyNumberFormat="1" applyFont="1" applyFill="1" applyBorder="1" applyAlignment="1">
      <alignment horizontal="center" vertical="center" wrapText="1"/>
      <protection/>
    </xf>
    <xf numFmtId="9" fontId="2" fillId="39" borderId="29" xfId="61" applyNumberFormat="1" applyFont="1" applyFill="1" applyBorder="1" applyAlignment="1">
      <alignment horizontal="center" vertical="center" wrapText="1"/>
      <protection/>
    </xf>
    <xf numFmtId="0" fontId="12" fillId="39" borderId="29" xfId="61" applyNumberFormat="1" applyFont="1" applyFill="1" applyBorder="1" applyAlignment="1">
      <alignment horizontal="center" vertical="center" wrapText="1"/>
      <protection/>
    </xf>
    <xf numFmtId="0" fontId="2" fillId="0" borderId="29" xfId="61" applyNumberFormat="1" applyFont="1" applyBorder="1" applyAlignment="1">
      <alignment horizontal="center" vertical="center" wrapText="1"/>
      <protection/>
    </xf>
    <xf numFmtId="0" fontId="2" fillId="0" borderId="29" xfId="61" applyNumberFormat="1" applyBorder="1" applyAlignment="1">
      <alignment horizontal="center"/>
      <protection/>
    </xf>
    <xf numFmtId="0" fontId="14" fillId="0" borderId="29" xfId="0" applyFont="1" applyFill="1" applyBorder="1" applyAlignment="1">
      <alignment vertical="center" wrapText="1"/>
    </xf>
    <xf numFmtId="0" fontId="14" fillId="0" borderId="29" xfId="0" applyFont="1" applyFill="1" applyBorder="1" applyAlignment="1">
      <alignment horizontal="center" vertical="center" wrapText="1"/>
    </xf>
    <xf numFmtId="14" fontId="14" fillId="0" borderId="29" xfId="0" applyNumberFormat="1" applyFont="1" applyFill="1" applyBorder="1" applyAlignment="1">
      <alignment horizontal="center" vertical="center" wrapText="1"/>
    </xf>
    <xf numFmtId="2" fontId="14" fillId="41" borderId="29" xfId="0" applyNumberFormat="1" applyFont="1" applyFill="1" applyBorder="1" applyAlignment="1">
      <alignment horizontal="center" vertical="center"/>
    </xf>
    <xf numFmtId="174" fontId="2" fillId="0" borderId="31" xfId="61" applyNumberFormat="1" applyBorder="1">
      <alignment/>
      <protection/>
    </xf>
    <xf numFmtId="0" fontId="2" fillId="0" borderId="29" xfId="61" applyNumberFormat="1" applyBorder="1" applyAlignment="1">
      <alignment/>
      <protection/>
    </xf>
    <xf numFmtId="1" fontId="2" fillId="0" borderId="29" xfId="61" applyNumberFormat="1" applyBorder="1" applyAlignment="1">
      <alignment/>
      <protection/>
    </xf>
    <xf numFmtId="0" fontId="14" fillId="0" borderId="29" xfId="0" applyFont="1" applyFill="1" applyBorder="1" applyAlignment="1">
      <alignment horizontal="left" vertical="center" wrapText="1"/>
    </xf>
    <xf numFmtId="0" fontId="14" fillId="0" borderId="29" xfId="0" applyFont="1" applyFill="1" applyBorder="1" applyAlignment="1" applyProtection="1">
      <alignment vertical="center" wrapText="1"/>
      <protection locked="0"/>
    </xf>
    <xf numFmtId="0" fontId="14" fillId="0" borderId="29" xfId="0" applyFont="1" applyFill="1" applyBorder="1" applyAlignment="1">
      <alignment horizontal="left" vertical="top" wrapText="1"/>
    </xf>
    <xf numFmtId="1" fontId="14" fillId="0" borderId="29" xfId="0" applyNumberFormat="1" applyFont="1" applyFill="1" applyBorder="1" applyAlignment="1">
      <alignment horizontal="center" vertical="center" wrapText="1"/>
    </xf>
    <xf numFmtId="2" fontId="14" fillId="0" borderId="29" xfId="0" applyNumberFormat="1" applyFont="1" applyFill="1" applyBorder="1" applyAlignment="1">
      <alignment horizontal="center" vertical="center" wrapText="1"/>
    </xf>
    <xf numFmtId="0" fontId="20" fillId="0" borderId="32" xfId="0" applyFont="1" applyBorder="1" applyAlignment="1">
      <alignment horizontal="center" vertical="center" wrapText="1"/>
    </xf>
    <xf numFmtId="0" fontId="14" fillId="42" borderId="32" xfId="0" applyFont="1" applyFill="1" applyBorder="1" applyAlignment="1">
      <alignment horizontal="center" vertical="center" wrapText="1"/>
    </xf>
    <xf numFmtId="183" fontId="14" fillId="42" borderId="32" xfId="0" applyNumberFormat="1" applyFont="1" applyFill="1" applyBorder="1" applyAlignment="1">
      <alignment horizontal="center" vertical="center" wrapText="1"/>
    </xf>
    <xf numFmtId="0" fontId="20" fillId="0" borderId="29" xfId="0" applyFont="1" applyBorder="1" applyAlignment="1">
      <alignment horizontal="center" vertical="center" wrapText="1"/>
    </xf>
    <xf numFmtId="0" fontId="14" fillId="42" borderId="24" xfId="0" applyFont="1" applyFill="1" applyBorder="1" applyAlignment="1">
      <alignment horizontal="center" vertical="center" wrapText="1"/>
    </xf>
    <xf numFmtId="0" fontId="14" fillId="42" borderId="33" xfId="0" applyFont="1" applyFill="1" applyBorder="1" applyAlignment="1">
      <alignment horizontal="center" vertical="center" wrapText="1"/>
    </xf>
    <xf numFmtId="183" fontId="14" fillId="0" borderId="32" xfId="0" applyNumberFormat="1" applyFont="1" applyBorder="1" applyAlignment="1">
      <alignment horizontal="center" vertical="center" wrapText="1"/>
    </xf>
    <xf numFmtId="0" fontId="14" fillId="42" borderId="16"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9" xfId="0" applyFont="1" applyFill="1" applyBorder="1" applyAlignment="1">
      <alignment horizontal="center" vertical="center" wrapText="1"/>
    </xf>
    <xf numFmtId="183" fontId="14" fillId="0" borderId="29" xfId="0" applyNumberFormat="1" applyFont="1" applyBorder="1" applyAlignment="1">
      <alignment horizontal="center" vertical="center" wrapText="1"/>
    </xf>
    <xf numFmtId="0" fontId="14" fillId="0" borderId="29" xfId="0" applyFont="1" applyBorder="1" applyAlignment="1">
      <alignment horizontal="center" vertical="center" wrapText="1"/>
    </xf>
    <xf numFmtId="14" fontId="14" fillId="0" borderId="29" xfId="0" applyNumberFormat="1" applyFont="1" applyBorder="1" applyAlignment="1">
      <alignment horizontal="center" vertical="center" wrapText="1"/>
    </xf>
    <xf numFmtId="1" fontId="14" fillId="41" borderId="32" xfId="0" applyNumberFormat="1" applyFont="1" applyFill="1" applyBorder="1" applyAlignment="1">
      <alignment horizontal="center" vertical="center" wrapText="1"/>
    </xf>
    <xf numFmtId="1" fontId="14" fillId="41" borderId="29" xfId="0" applyNumberFormat="1" applyFont="1" applyFill="1" applyBorder="1" applyAlignment="1">
      <alignment horizontal="center" vertical="center" wrapText="1"/>
    </xf>
    <xf numFmtId="0" fontId="14" fillId="0" borderId="29" xfId="0" applyFont="1" applyBorder="1" applyAlignment="1">
      <alignment vertical="center" wrapText="1"/>
    </xf>
    <xf numFmtId="0" fontId="20" fillId="43" borderId="32" xfId="0" applyFont="1" applyFill="1" applyBorder="1" applyAlignment="1">
      <alignment horizontal="center" vertical="center" wrapText="1"/>
    </xf>
    <xf numFmtId="0" fontId="14" fillId="42" borderId="34" xfId="0" applyFont="1" applyFill="1" applyBorder="1" applyAlignment="1">
      <alignment horizontal="center" vertical="center" wrapText="1"/>
    </xf>
    <xf numFmtId="0" fontId="14" fillId="42" borderId="35"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20" fillId="43" borderId="29" xfId="0" applyFont="1" applyFill="1" applyBorder="1" applyAlignment="1">
      <alignment horizontal="center" vertical="center" wrapText="1"/>
    </xf>
    <xf numFmtId="0" fontId="14" fillId="42" borderId="36" xfId="0" applyFont="1" applyFill="1" applyBorder="1" applyAlignment="1">
      <alignment horizontal="center" vertical="center" wrapText="1"/>
    </xf>
    <xf numFmtId="0" fontId="14" fillId="42" borderId="37" xfId="0" applyFont="1" applyFill="1" applyBorder="1" applyAlignment="1">
      <alignment horizontal="center" vertical="center" wrapText="1"/>
    </xf>
    <xf numFmtId="14" fontId="74" fillId="0" borderId="29" xfId="0" applyNumberFormat="1" applyFont="1" applyFill="1" applyBorder="1" applyAlignment="1">
      <alignment horizontal="center" vertical="center"/>
    </xf>
    <xf numFmtId="0" fontId="14" fillId="0" borderId="29" xfId="0" applyFont="1" applyFill="1" applyBorder="1" applyAlignment="1" applyProtection="1">
      <alignment horizontal="left" vertical="center" wrapText="1"/>
      <protection locked="0"/>
    </xf>
    <xf numFmtId="0" fontId="74" fillId="0" borderId="29" xfId="0" applyFont="1" applyFill="1" applyBorder="1" applyAlignment="1">
      <alignment horizontal="left" vertical="center" wrapText="1"/>
    </xf>
    <xf numFmtId="1" fontId="14" fillId="42" borderId="29" xfId="0" applyNumberFormat="1" applyFont="1" applyFill="1" applyBorder="1" applyAlignment="1">
      <alignment horizontal="center" vertical="center" wrapText="1"/>
    </xf>
    <xf numFmtId="0" fontId="0" fillId="0" borderId="29" xfId="0" applyBorder="1" applyAlignment="1">
      <alignment/>
    </xf>
    <xf numFmtId="9" fontId="2" fillId="44" borderId="29" xfId="61" applyNumberFormat="1" applyFont="1" applyFill="1" applyBorder="1" applyAlignment="1">
      <alignment horizontal="center" vertical="center" wrapText="1"/>
      <protection/>
    </xf>
    <xf numFmtId="0" fontId="0" fillId="40" borderId="29" xfId="0" applyFill="1" applyBorder="1" applyAlignment="1">
      <alignment horizontal="center" vertical="center"/>
    </xf>
    <xf numFmtId="0" fontId="0" fillId="0" borderId="29" xfId="0" applyBorder="1" applyAlignment="1">
      <alignment horizontal="center" vertical="center" wrapText="1"/>
    </xf>
    <xf numFmtId="9" fontId="14" fillId="0" borderId="29" xfId="0" applyNumberFormat="1" applyFont="1" applyBorder="1" applyAlignment="1">
      <alignment horizontal="center" vertical="center" wrapText="1"/>
    </xf>
    <xf numFmtId="0" fontId="0" fillId="43" borderId="29" xfId="0" applyFont="1" applyFill="1" applyBorder="1" applyAlignment="1">
      <alignment horizontal="center" vertical="center" wrapText="1"/>
    </xf>
    <xf numFmtId="0" fontId="14" fillId="43" borderId="29" xfId="0" applyFont="1" applyFill="1" applyBorder="1" applyAlignment="1">
      <alignment vertical="center" wrapText="1"/>
    </xf>
    <xf numFmtId="0" fontId="2" fillId="38" borderId="25" xfId="61" applyNumberFormat="1" applyFill="1" applyBorder="1" applyAlignment="1">
      <alignment horizontal="center"/>
      <protection/>
    </xf>
    <xf numFmtId="0" fontId="2" fillId="38" borderId="15" xfId="61" applyNumberFormat="1" applyFill="1" applyBorder="1" applyAlignment="1">
      <alignment horizontal="center"/>
      <protection/>
    </xf>
    <xf numFmtId="0" fontId="7" fillId="0" borderId="28" xfId="61" applyNumberFormat="1" applyFont="1" applyFill="1" applyBorder="1" applyAlignment="1">
      <alignment horizontal="center" vertical="center" wrapText="1"/>
      <protection/>
    </xf>
    <xf numFmtId="0" fontId="7" fillId="0" borderId="28" xfId="61" applyNumberFormat="1" applyFont="1" applyBorder="1" applyAlignment="1">
      <alignment horizontal="center" vertical="center" wrapText="1"/>
      <protection/>
    </xf>
    <xf numFmtId="0" fontId="7" fillId="0" borderId="28" xfId="61" applyNumberFormat="1" applyFont="1" applyBorder="1" applyAlignment="1">
      <alignment horizontal="center" vertical="center"/>
      <protection/>
    </xf>
    <xf numFmtId="0" fontId="5" fillId="33" borderId="0" xfId="61" applyNumberFormat="1" applyFont="1" applyFill="1" applyBorder="1" applyAlignment="1">
      <alignment wrapText="1"/>
      <protection/>
    </xf>
    <xf numFmtId="0" fontId="5" fillId="33" borderId="0" xfId="61" applyNumberFormat="1" applyFont="1" applyFill="1" applyBorder="1" applyAlignment="1">
      <alignment horizontal="left" wrapText="1"/>
      <protection/>
    </xf>
    <xf numFmtId="0" fontId="5" fillId="45" borderId="0" xfId="61" applyNumberFormat="1" applyFont="1" applyFill="1" applyBorder="1" applyAlignment="1">
      <alignment horizontal="center" vertical="center"/>
      <protection/>
    </xf>
    <xf numFmtId="0" fontId="5" fillId="33" borderId="0" xfId="0" applyFont="1" applyFill="1" applyBorder="1" applyAlignment="1">
      <alignment wrapText="1"/>
    </xf>
    <xf numFmtId="0" fontId="2" fillId="0" borderId="15" xfId="61" applyNumberFormat="1" applyFont="1" applyBorder="1" applyAlignment="1">
      <alignment horizontal="center" vertical="center" wrapText="1"/>
      <protection/>
    </xf>
    <xf numFmtId="0" fontId="2" fillId="0" borderId="25" xfId="61" applyNumberFormat="1" applyFont="1" applyBorder="1" applyAlignment="1">
      <alignment horizontal="left" vertical="center"/>
      <protection/>
    </xf>
    <xf numFmtId="0" fontId="0" fillId="0" borderId="29"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21" fillId="0" borderId="29" xfId="0" applyFont="1" applyBorder="1" applyAlignment="1">
      <alignment horizontal="center" vertical="center" wrapText="1"/>
    </xf>
    <xf numFmtId="0" fontId="21" fillId="0" borderId="29" xfId="0" applyFont="1" applyBorder="1" applyAlignment="1">
      <alignment horizontal="center" vertical="center" wrapText="1"/>
    </xf>
    <xf numFmtId="14" fontId="21" fillId="0" borderId="29" xfId="0" applyNumberFormat="1" applyFont="1" applyBorder="1" applyAlignment="1">
      <alignment horizontal="center" vertical="center" wrapText="1"/>
    </xf>
    <xf numFmtId="1" fontId="21" fillId="0" borderId="29" xfId="0" applyNumberFormat="1" applyFont="1" applyBorder="1" applyAlignment="1">
      <alignment horizontal="center" vertical="center" wrapText="1"/>
    </xf>
    <xf numFmtId="0" fontId="26" fillId="0" borderId="29" xfId="0" applyFont="1" applyBorder="1" applyAlignment="1">
      <alignment horizontal="justify" vertical="center" wrapText="1"/>
    </xf>
    <xf numFmtId="0" fontId="7" fillId="0" borderId="14" xfId="61" applyNumberFormat="1" applyFont="1" applyBorder="1" applyAlignment="1">
      <alignment horizontal="center" vertical="center" wrapText="1"/>
      <protection/>
    </xf>
    <xf numFmtId="0" fontId="7" fillId="0" borderId="14" xfId="61" applyNumberFormat="1" applyFont="1" applyBorder="1" applyAlignment="1">
      <alignment horizontal="center" vertical="center"/>
      <protection/>
    </xf>
    <xf numFmtId="0" fontId="7" fillId="0" borderId="14" xfId="61" applyNumberFormat="1" applyFont="1" applyFill="1" applyBorder="1" applyAlignment="1">
      <alignment horizontal="center" vertical="center" wrapText="1"/>
      <protection/>
    </xf>
    <xf numFmtId="0" fontId="2" fillId="0" borderId="25" xfId="61" applyNumberFormat="1" applyFont="1" applyBorder="1" applyAlignment="1">
      <alignment horizontal="center" vertical="center" wrapText="1"/>
      <protection/>
    </xf>
    <xf numFmtId="0" fontId="2" fillId="0" borderId="38" xfId="61" applyNumberFormat="1" applyFont="1" applyBorder="1" applyAlignment="1">
      <alignment horizontal="center" vertical="center" wrapText="1"/>
      <protection/>
    </xf>
    <xf numFmtId="0" fontId="2" fillId="0" borderId="38" xfId="61" applyNumberFormat="1" applyFont="1" applyBorder="1" applyAlignment="1">
      <alignment horizontal="left" vertical="center"/>
      <protection/>
    </xf>
    <xf numFmtId="0" fontId="2" fillId="0" borderId="15" xfId="61" applyNumberFormat="1" applyFont="1" applyBorder="1" applyAlignment="1">
      <alignment horizontal="left" vertical="center"/>
      <protection/>
    </xf>
    <xf numFmtId="0" fontId="2" fillId="38" borderId="39" xfId="61" applyNumberFormat="1" applyFill="1" applyBorder="1" applyAlignment="1">
      <alignment horizontal="center"/>
      <protection/>
    </xf>
    <xf numFmtId="0" fontId="14" fillId="43" borderId="29" xfId="0" applyFont="1" applyFill="1" applyBorder="1" applyAlignment="1">
      <alignment horizontal="center" vertical="center" wrapText="1"/>
    </xf>
    <xf numFmtId="0" fontId="15" fillId="43" borderId="40" xfId="0" applyFont="1" applyFill="1" applyBorder="1" applyAlignment="1">
      <alignment horizontal="center" vertical="center" wrapText="1"/>
    </xf>
    <xf numFmtId="0" fontId="14" fillId="43" borderId="41" xfId="0" applyFont="1" applyFill="1" applyBorder="1" applyAlignment="1">
      <alignment horizontal="center" vertical="center" wrapText="1"/>
    </xf>
    <xf numFmtId="0" fontId="14" fillId="0" borderId="40" xfId="0" applyFont="1" applyBorder="1" applyAlignment="1">
      <alignment horizontal="center" vertical="center" wrapText="1"/>
    </xf>
    <xf numFmtId="0" fontId="12" fillId="39" borderId="28" xfId="61" applyNumberFormat="1" applyFont="1" applyFill="1" applyBorder="1" applyAlignment="1">
      <alignment horizontal="center" vertical="center" wrapText="1"/>
      <protection/>
    </xf>
    <xf numFmtId="0" fontId="14" fillId="43" borderId="40" xfId="0" applyFont="1" applyFill="1" applyBorder="1" applyAlignment="1">
      <alignment vertical="center" wrapText="1"/>
    </xf>
    <xf numFmtId="0" fontId="14" fillId="43" borderId="41" xfId="0" applyFont="1" applyFill="1" applyBorder="1" applyAlignment="1">
      <alignment vertical="center" wrapText="1"/>
    </xf>
    <xf numFmtId="0" fontId="12" fillId="39" borderId="32" xfId="61" applyNumberFormat="1" applyFont="1" applyFill="1" applyBorder="1" applyAlignment="1">
      <alignment horizontal="center" vertical="center" wrapText="1"/>
      <protection/>
    </xf>
    <xf numFmtId="0" fontId="14" fillId="0" borderId="42" xfId="0" applyFont="1" applyBorder="1" applyAlignment="1">
      <alignment horizontal="center" vertical="center" wrapText="1"/>
    </xf>
    <xf numFmtId="0" fontId="14" fillId="42" borderId="43" xfId="0" applyFont="1" applyFill="1" applyBorder="1" applyAlignment="1">
      <alignment horizontal="center" vertical="center" wrapText="1"/>
    </xf>
    <xf numFmtId="0" fontId="14" fillId="42" borderId="41" xfId="0" applyFont="1" applyFill="1" applyBorder="1" applyAlignment="1">
      <alignment horizontal="center" vertical="top" wrapText="1"/>
    </xf>
    <xf numFmtId="0" fontId="14" fillId="42" borderId="43" xfId="0" applyFont="1" applyFill="1" applyBorder="1" applyAlignment="1">
      <alignment horizontal="center" vertical="top" wrapText="1"/>
    </xf>
    <xf numFmtId="14" fontId="14" fillId="42" borderId="43" xfId="0" applyNumberFormat="1" applyFont="1" applyFill="1" applyBorder="1" applyAlignment="1">
      <alignment horizontal="center" vertical="center" wrapText="1"/>
    </xf>
    <xf numFmtId="0" fontId="14" fillId="42" borderId="40" xfId="0" applyFont="1" applyFill="1" applyBorder="1" applyAlignment="1">
      <alignment vertical="center" wrapText="1"/>
    </xf>
    <xf numFmtId="0" fontId="14" fillId="42" borderId="40" xfId="0" applyFont="1" applyFill="1" applyBorder="1" applyAlignment="1">
      <alignment vertical="top" wrapText="1"/>
    </xf>
    <xf numFmtId="0" fontId="14" fillId="42" borderId="40" xfId="0" applyFont="1" applyFill="1" applyBorder="1" applyAlignment="1">
      <alignment horizontal="center" vertical="center" wrapText="1"/>
    </xf>
    <xf numFmtId="14" fontId="14" fillId="42" borderId="40" xfId="0" applyNumberFormat="1" applyFont="1" applyFill="1" applyBorder="1" applyAlignment="1">
      <alignment vertical="center" wrapText="1"/>
    </xf>
    <xf numFmtId="0" fontId="6" fillId="43" borderId="41" xfId="0" applyFont="1" applyFill="1" applyBorder="1" applyAlignment="1">
      <alignment horizontal="center" vertical="center" wrapText="1"/>
    </xf>
    <xf numFmtId="0" fontId="6" fillId="43" borderId="29" xfId="0" applyFont="1" applyFill="1" applyBorder="1" applyAlignment="1">
      <alignment horizontal="center" vertical="center" wrapText="1"/>
    </xf>
    <xf numFmtId="0" fontId="14" fillId="43" borderId="29" xfId="0" applyFont="1" applyFill="1" applyBorder="1" applyAlignment="1">
      <alignment horizontal="center" vertical="top" wrapText="1"/>
    </xf>
    <xf numFmtId="0" fontId="6" fillId="43" borderId="40" xfId="0" applyFont="1" applyFill="1" applyBorder="1" applyAlignment="1">
      <alignment horizontal="center" vertical="center" wrapText="1"/>
    </xf>
    <xf numFmtId="0" fontId="14" fillId="43" borderId="40" xfId="0" applyFont="1" applyFill="1" applyBorder="1" applyAlignment="1">
      <alignment vertical="top" wrapText="1"/>
    </xf>
    <xf numFmtId="2" fontId="14" fillId="41" borderId="43" xfId="0" applyNumberFormat="1" applyFont="1" applyFill="1" applyBorder="1" applyAlignment="1">
      <alignment horizontal="center" vertical="center"/>
    </xf>
    <xf numFmtId="0" fontId="74" fillId="46" borderId="29" xfId="0" applyFont="1" applyFill="1" applyBorder="1" applyAlignment="1">
      <alignment horizontal="center" vertical="center" wrapText="1"/>
    </xf>
    <xf numFmtId="0" fontId="74" fillId="46" borderId="29" xfId="0" applyFont="1" applyFill="1" applyBorder="1" applyAlignment="1">
      <alignment vertical="top" wrapText="1"/>
    </xf>
    <xf numFmtId="1" fontId="74" fillId="46" borderId="29" xfId="0" applyNumberFormat="1" applyFont="1" applyFill="1" applyBorder="1" applyAlignment="1">
      <alignment horizontal="center" vertical="center" wrapText="1"/>
    </xf>
    <xf numFmtId="183" fontId="74" fillId="46" borderId="29" xfId="0" applyNumberFormat="1" applyFont="1" applyFill="1" applyBorder="1" applyAlignment="1">
      <alignment horizontal="center" vertical="center" wrapText="1"/>
    </xf>
    <xf numFmtId="0" fontId="75" fillId="47" borderId="29" xfId="0" applyFont="1" applyFill="1" applyBorder="1" applyAlignment="1">
      <alignment horizontal="center" vertical="center"/>
    </xf>
    <xf numFmtId="0" fontId="74" fillId="48" borderId="29" xfId="0" applyFont="1" applyFill="1" applyBorder="1" applyAlignment="1">
      <alignment horizontal="center" vertical="center" wrapText="1"/>
    </xf>
    <xf numFmtId="0" fontId="74" fillId="47" borderId="29" xfId="0" applyFont="1" applyFill="1" applyBorder="1" applyAlignment="1">
      <alignment horizontal="center" vertical="center" wrapText="1"/>
    </xf>
    <xf numFmtId="0" fontId="15" fillId="0" borderId="44" xfId="0" applyFont="1" applyBorder="1" applyAlignment="1">
      <alignment horizontal="center" vertical="center" wrapText="1"/>
    </xf>
    <xf numFmtId="0" fontId="76" fillId="0" borderId="29" xfId="0" applyFont="1" applyBorder="1" applyAlignment="1">
      <alignment horizontal="center" vertical="center" wrapText="1"/>
    </xf>
    <xf numFmtId="0" fontId="77" fillId="46" borderId="45" xfId="0" applyFont="1" applyFill="1" applyBorder="1" applyAlignment="1">
      <alignment horizontal="center" vertical="center" wrapText="1"/>
    </xf>
    <xf numFmtId="185" fontId="77" fillId="0" borderId="45" xfId="46" applyNumberFormat="1" applyFont="1" applyFill="1" applyBorder="1" applyAlignment="1">
      <alignment horizontal="center" vertical="center" wrapText="1"/>
      <protection/>
    </xf>
    <xf numFmtId="186" fontId="77" fillId="46" borderId="45" xfId="0" applyNumberFormat="1" applyFont="1" applyFill="1" applyBorder="1" applyAlignment="1">
      <alignment horizontal="center" vertical="center" wrapText="1"/>
    </xf>
    <xf numFmtId="0" fontId="16" fillId="43" borderId="29" xfId="0" applyFont="1" applyFill="1" applyBorder="1" applyAlignment="1">
      <alignment horizontal="center" vertical="center" wrapText="1"/>
    </xf>
    <xf numFmtId="0" fontId="15" fillId="43" borderId="29" xfId="0" applyFont="1" applyFill="1" applyBorder="1" applyAlignment="1">
      <alignment horizontal="center" vertical="center" wrapText="1"/>
    </xf>
    <xf numFmtId="0" fontId="15" fillId="0" borderId="32" xfId="0" applyFont="1" applyBorder="1" applyAlignment="1">
      <alignment horizontal="center" vertical="center" wrapText="1"/>
    </xf>
    <xf numFmtId="0" fontId="77" fillId="42" borderId="45" xfId="0" applyFont="1" applyFill="1" applyBorder="1" applyAlignment="1">
      <alignment vertical="center" wrapText="1"/>
    </xf>
    <xf numFmtId="0" fontId="77" fillId="47" borderId="45" xfId="0" applyFont="1" applyFill="1" applyBorder="1" applyAlignment="1">
      <alignment horizontal="center" vertical="center" wrapText="1"/>
    </xf>
    <xf numFmtId="185" fontId="77" fillId="42" borderId="45" xfId="46" applyNumberFormat="1" applyFont="1" applyFill="1" applyBorder="1" applyAlignment="1">
      <alignment horizontal="center" vertical="center" wrapText="1"/>
      <protection/>
    </xf>
    <xf numFmtId="186" fontId="77" fillId="47" borderId="45" xfId="0" applyNumberFormat="1" applyFont="1" applyFill="1" applyBorder="1" applyAlignment="1">
      <alignment horizontal="center" vertical="center" wrapText="1"/>
    </xf>
    <xf numFmtId="0" fontId="15" fillId="0" borderId="29" xfId="0" applyFont="1" applyBorder="1" applyAlignment="1">
      <alignment horizontal="center" vertical="center" wrapText="1"/>
    </xf>
    <xf numFmtId="0" fontId="76" fillId="42" borderId="46" xfId="0" applyFont="1" applyFill="1" applyBorder="1" applyAlignment="1">
      <alignment vertical="center" wrapText="1"/>
    </xf>
    <xf numFmtId="0" fontId="77" fillId="47" borderId="47" xfId="0" applyFont="1" applyFill="1" applyBorder="1" applyAlignment="1">
      <alignment horizontal="center" vertical="center" wrapText="1"/>
    </xf>
    <xf numFmtId="1" fontId="77" fillId="47" borderId="45" xfId="0" applyNumberFormat="1" applyFont="1" applyFill="1" applyBorder="1" applyAlignment="1">
      <alignment horizontal="center" vertical="center" wrapText="1"/>
    </xf>
    <xf numFmtId="0" fontId="15" fillId="42" borderId="29" xfId="0" applyFont="1" applyFill="1" applyBorder="1" applyAlignment="1">
      <alignment horizontal="justify" vertical="center" wrapText="1"/>
    </xf>
    <xf numFmtId="0" fontId="28" fillId="42" borderId="29" xfId="0" applyFont="1" applyFill="1" applyBorder="1" applyAlignment="1">
      <alignment horizontal="center" vertical="center" wrapText="1"/>
    </xf>
    <xf numFmtId="1" fontId="77" fillId="48" borderId="45" xfId="0" applyNumberFormat="1" applyFont="1" applyFill="1" applyBorder="1" applyAlignment="1">
      <alignment horizontal="center" vertical="center"/>
    </xf>
    <xf numFmtId="1" fontId="77" fillId="48" borderId="45"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186" fontId="15" fillId="43" borderId="29" xfId="0" applyNumberFormat="1" applyFont="1" applyFill="1" applyBorder="1" applyAlignment="1">
      <alignment vertical="center" wrapText="1"/>
    </xf>
    <xf numFmtId="0" fontId="15" fillId="43" borderId="29" xfId="0" applyFont="1" applyFill="1" applyBorder="1" applyAlignment="1">
      <alignment vertical="center" wrapText="1"/>
    </xf>
    <xf numFmtId="0" fontId="15" fillId="42" borderId="29" xfId="0" applyFont="1" applyFill="1" applyBorder="1" applyAlignment="1">
      <alignment horizontal="center" vertical="center" wrapText="1"/>
    </xf>
    <xf numFmtId="0" fontId="15" fillId="42" borderId="29" xfId="0" applyFont="1" applyFill="1" applyBorder="1" applyAlignment="1">
      <alignment vertical="center" wrapText="1"/>
    </xf>
    <xf numFmtId="184" fontId="15" fillId="43" borderId="29" xfId="0" applyNumberFormat="1" applyFont="1" applyFill="1" applyBorder="1" applyAlignment="1">
      <alignment horizontal="center" vertical="center" wrapText="1"/>
    </xf>
    <xf numFmtId="0" fontId="15" fillId="0" borderId="48" xfId="0" applyFont="1" applyBorder="1" applyAlignment="1">
      <alignment horizontal="center" vertical="center" wrapText="1"/>
    </xf>
    <xf numFmtId="0" fontId="2" fillId="38" borderId="30" xfId="61" applyNumberFormat="1" applyFill="1" applyBorder="1" applyAlignment="1">
      <alignment horizontal="center"/>
      <protection/>
    </xf>
    <xf numFmtId="0" fontId="2" fillId="0" borderId="39" xfId="61" applyNumberFormat="1" applyFont="1" applyBorder="1" applyAlignment="1">
      <alignment horizontal="center" vertical="center" wrapText="1"/>
      <protection/>
    </xf>
    <xf numFmtId="0" fontId="2" fillId="0" borderId="12" xfId="61" applyNumberFormat="1" applyFont="1" applyBorder="1" applyAlignment="1">
      <alignment horizontal="center" vertical="center" wrapText="1"/>
      <protection/>
    </xf>
    <xf numFmtId="0" fontId="15" fillId="43" borderId="40" xfId="0" applyFont="1" applyFill="1" applyBorder="1" applyAlignment="1">
      <alignment vertical="center" wrapText="1"/>
    </xf>
    <xf numFmtId="0" fontId="16" fillId="43" borderId="40" xfId="0" applyFont="1" applyFill="1" applyBorder="1" applyAlignment="1">
      <alignment horizontal="center" vertical="center" wrapText="1"/>
    </xf>
    <xf numFmtId="0" fontId="15" fillId="42" borderId="40" xfId="0" applyFont="1" applyFill="1" applyBorder="1" applyAlignment="1">
      <alignment vertical="center" wrapText="1"/>
    </xf>
    <xf numFmtId="0" fontId="2" fillId="0" borderId="29" xfId="61" applyNumberFormat="1" applyBorder="1">
      <alignment/>
      <protection/>
    </xf>
    <xf numFmtId="0" fontId="15" fillId="42" borderId="43" xfId="0" applyFont="1" applyFill="1" applyBorder="1" applyAlignment="1">
      <alignment vertical="center" wrapText="1"/>
    </xf>
    <xf numFmtId="186" fontId="15" fillId="42" borderId="29" xfId="0" applyNumberFormat="1" applyFont="1" applyFill="1" applyBorder="1" applyAlignment="1">
      <alignment vertical="center" wrapText="1"/>
    </xf>
    <xf numFmtId="186" fontId="15" fillId="42" borderId="29" xfId="0" applyNumberFormat="1" applyFont="1" applyFill="1" applyBorder="1" applyAlignment="1">
      <alignment horizontal="center" vertical="center" wrapText="1"/>
    </xf>
    <xf numFmtId="0" fontId="15" fillId="42" borderId="40" xfId="0" applyFont="1" applyFill="1" applyBorder="1" applyAlignment="1">
      <alignment horizontal="center" vertical="center" wrapText="1"/>
    </xf>
    <xf numFmtId="0" fontId="2" fillId="39" borderId="38" xfId="61" applyNumberFormat="1" applyFont="1" applyFill="1" applyBorder="1" applyAlignment="1">
      <alignment horizontal="center" vertical="center"/>
      <protection/>
    </xf>
    <xf numFmtId="0" fontId="2" fillId="39" borderId="10" xfId="61" applyNumberFormat="1" applyFont="1" applyFill="1" applyBorder="1" applyAlignment="1">
      <alignment horizontal="center" vertical="center"/>
      <protection/>
    </xf>
    <xf numFmtId="9" fontId="2" fillId="39" borderId="10" xfId="61" applyNumberFormat="1" applyFont="1" applyFill="1" applyBorder="1" applyAlignment="1">
      <alignment horizontal="center" vertical="center"/>
      <protection/>
    </xf>
    <xf numFmtId="0" fontId="2" fillId="0" borderId="32" xfId="61" applyNumberFormat="1" applyBorder="1">
      <alignment/>
      <protection/>
    </xf>
    <xf numFmtId="0" fontId="2" fillId="0" borderId="12" xfId="61" applyNumberFormat="1" applyFont="1" applyBorder="1" applyAlignment="1">
      <alignment horizontal="left" vertical="center"/>
      <protection/>
    </xf>
    <xf numFmtId="0" fontId="2" fillId="0" borderId="30" xfId="61" applyNumberFormat="1" applyFont="1" applyBorder="1" applyAlignment="1">
      <alignment horizontal="left" vertical="center"/>
      <protection/>
    </xf>
    <xf numFmtId="0" fontId="2" fillId="39" borderId="29" xfId="61" applyNumberFormat="1" applyFont="1" applyFill="1" applyBorder="1" applyAlignment="1">
      <alignment horizontal="center" vertical="center"/>
      <protection/>
    </xf>
    <xf numFmtId="9" fontId="2" fillId="39" borderId="29" xfId="61" applyNumberFormat="1" applyFont="1" applyFill="1" applyBorder="1" applyAlignment="1">
      <alignment horizontal="center" vertical="center"/>
      <protection/>
    </xf>
    <xf numFmtId="0" fontId="2" fillId="0" borderId="15" xfId="61" applyNumberFormat="1" applyBorder="1">
      <alignment/>
      <protection/>
    </xf>
    <xf numFmtId="0" fontId="2" fillId="0" borderId="10" xfId="61" applyNumberFormat="1" applyFont="1" applyFill="1" applyBorder="1" applyAlignment="1">
      <alignment horizontal="center" vertical="center"/>
      <protection/>
    </xf>
    <xf numFmtId="0" fontId="2" fillId="39" borderId="32" xfId="61" applyNumberFormat="1" applyFont="1" applyFill="1" applyBorder="1" applyAlignment="1">
      <alignment horizontal="center" vertical="center"/>
      <protection/>
    </xf>
    <xf numFmtId="9" fontId="2" fillId="39" borderId="32" xfId="61" applyNumberFormat="1" applyFont="1" applyFill="1" applyBorder="1" applyAlignment="1">
      <alignment horizontal="center" vertical="center"/>
      <protection/>
    </xf>
    <xf numFmtId="0" fontId="2" fillId="0" borderId="12" xfId="61" applyNumberFormat="1" applyFont="1" applyFill="1" applyBorder="1" applyAlignment="1">
      <alignment horizontal="center" vertical="center"/>
      <protection/>
    </xf>
    <xf numFmtId="0" fontId="2" fillId="0" borderId="29" xfId="61" applyNumberFormat="1" applyFont="1" applyFill="1" applyBorder="1" applyAlignment="1">
      <alignment horizontal="center" vertical="center"/>
      <protection/>
    </xf>
    <xf numFmtId="2" fontId="15" fillId="41" borderId="29" xfId="0" applyNumberFormat="1" applyFont="1" applyFill="1" applyBorder="1" applyAlignment="1">
      <alignment horizontal="center" vertical="center"/>
    </xf>
    <xf numFmtId="9" fontId="15" fillId="42" borderId="29" xfId="0" applyNumberFormat="1" applyFont="1" applyFill="1" applyBorder="1" applyAlignment="1">
      <alignment vertical="center" wrapText="1"/>
    </xf>
    <xf numFmtId="2" fontId="15" fillId="41" borderId="32" xfId="0" applyNumberFormat="1" applyFont="1" applyFill="1" applyBorder="1" applyAlignment="1">
      <alignment horizontal="center" vertical="center"/>
    </xf>
    <xf numFmtId="0" fontId="15" fillId="0" borderId="40" xfId="0" applyFont="1" applyBorder="1" applyAlignment="1">
      <alignment horizontal="center" vertical="center" wrapText="1"/>
    </xf>
    <xf numFmtId="186" fontId="15" fillId="42" borderId="40" xfId="0" applyNumberFormat="1" applyFont="1" applyFill="1" applyBorder="1" applyAlignment="1">
      <alignment horizontal="center" vertical="center" wrapText="1"/>
    </xf>
    <xf numFmtId="0" fontId="2" fillId="0" borderId="0" xfId="61" applyNumberFormat="1" applyFont="1" applyFill="1" applyBorder="1" applyAlignment="1">
      <alignment horizontal="center" vertical="center"/>
      <protection/>
    </xf>
    <xf numFmtId="9" fontId="15" fillId="42" borderId="32" xfId="0" applyNumberFormat="1" applyFont="1" applyFill="1" applyBorder="1" applyAlignment="1">
      <alignment vertical="center" wrapText="1"/>
    </xf>
    <xf numFmtId="0" fontId="2" fillId="38" borderId="29" xfId="61" applyNumberFormat="1" applyFill="1" applyBorder="1" applyAlignment="1">
      <alignment horizontal="center"/>
      <protection/>
    </xf>
    <xf numFmtId="0" fontId="2" fillId="0" borderId="25" xfId="61" applyNumberFormat="1" applyBorder="1">
      <alignment/>
      <protection/>
    </xf>
    <xf numFmtId="0" fontId="2" fillId="0" borderId="39" xfId="61" applyNumberFormat="1" applyFont="1" applyBorder="1" applyAlignment="1">
      <alignment horizontal="left" vertical="center"/>
      <protection/>
    </xf>
    <xf numFmtId="0" fontId="7" fillId="0" borderId="49" xfId="61" applyNumberFormat="1" applyFont="1" applyFill="1" applyBorder="1" applyAlignment="1">
      <alignment horizontal="center" vertical="center" wrapText="1"/>
      <protection/>
    </xf>
    <xf numFmtId="186" fontId="15" fillId="0" borderId="29" xfId="0" applyNumberFormat="1" applyFont="1" applyFill="1" applyBorder="1" applyAlignment="1">
      <alignment horizontal="center" vertical="center" wrapText="1"/>
    </xf>
    <xf numFmtId="186" fontId="15" fillId="0" borderId="17" xfId="0" applyNumberFormat="1" applyFont="1" applyBorder="1" applyAlignment="1">
      <alignment vertical="center" wrapText="1"/>
    </xf>
    <xf numFmtId="0" fontId="15" fillId="0" borderId="29" xfId="0" applyNumberFormat="1" applyFont="1" applyFill="1" applyBorder="1" applyAlignment="1">
      <alignment horizontal="center" vertical="center" wrapText="1"/>
    </xf>
    <xf numFmtId="2" fontId="15" fillId="41" borderId="29" xfId="0" applyNumberFormat="1" applyFont="1" applyFill="1" applyBorder="1" applyAlignment="1">
      <alignment horizontal="center" vertical="center" wrapText="1"/>
    </xf>
    <xf numFmtId="186" fontId="15" fillId="42" borderId="40" xfId="0" applyNumberFormat="1" applyFont="1" applyFill="1" applyBorder="1" applyAlignment="1">
      <alignment vertical="center" wrapText="1"/>
    </xf>
    <xf numFmtId="0" fontId="14" fillId="43" borderId="32" xfId="0" applyFont="1" applyFill="1" applyBorder="1" applyAlignment="1">
      <alignment horizontal="center" vertical="center" wrapText="1"/>
    </xf>
    <xf numFmtId="0" fontId="14" fillId="43" borderId="40" xfId="0" applyFont="1" applyFill="1" applyBorder="1" applyAlignment="1">
      <alignment vertical="center" wrapText="1"/>
    </xf>
    <xf numFmtId="0" fontId="14" fillId="0" borderId="50" xfId="0" applyFont="1" applyBorder="1" applyAlignment="1">
      <alignment horizontal="center" vertical="center" wrapText="1"/>
    </xf>
    <xf numFmtId="0" fontId="0" fillId="0" borderId="29" xfId="0" applyFont="1" applyFill="1" applyBorder="1" applyAlignment="1">
      <alignment horizontal="justify" vertical="center" wrapText="1"/>
    </xf>
    <xf numFmtId="0" fontId="21" fillId="0" borderId="29" xfId="0" applyFont="1" applyFill="1" applyBorder="1" applyAlignment="1">
      <alignment horizontal="center" vertical="center" wrapText="1"/>
    </xf>
    <xf numFmtId="186" fontId="0" fillId="0" borderId="29" xfId="0" applyNumberFormat="1" applyFont="1" applyFill="1" applyBorder="1" applyAlignment="1">
      <alignment horizontal="center" vertical="center" wrapText="1"/>
    </xf>
    <xf numFmtId="3" fontId="0" fillId="0" borderId="29" xfId="0" applyNumberFormat="1" applyFont="1" applyFill="1" applyBorder="1" applyAlignment="1">
      <alignment horizontal="center" vertical="center" wrapText="1"/>
    </xf>
    <xf numFmtId="0" fontId="0" fillId="0" borderId="29" xfId="0" applyFont="1" applyFill="1" applyBorder="1" applyAlignment="1">
      <alignment horizontal="center" vertical="center"/>
    </xf>
    <xf numFmtId="183" fontId="0" fillId="0" borderId="29" xfId="0" applyNumberFormat="1" applyFont="1" applyFill="1" applyBorder="1" applyAlignment="1">
      <alignment horizontal="center" vertical="center" wrapText="1"/>
    </xf>
    <xf numFmtId="0" fontId="0" fillId="0" borderId="29" xfId="0" applyFont="1" applyFill="1" applyBorder="1" applyAlignment="1">
      <alignment horizontal="center" wrapText="1"/>
    </xf>
    <xf numFmtId="10" fontId="2" fillId="0" borderId="14" xfId="61" applyNumberFormat="1" applyBorder="1">
      <alignment/>
      <protection/>
    </xf>
    <xf numFmtId="0" fontId="78" fillId="0" borderId="29" xfId="0" applyFont="1" applyBorder="1" applyAlignment="1">
      <alignment horizontal="center" vertical="center" wrapText="1"/>
    </xf>
    <xf numFmtId="0" fontId="0" fillId="42" borderId="29" xfId="0" applyFill="1" applyBorder="1" applyAlignment="1">
      <alignment horizontal="center" vertical="center" wrapText="1"/>
    </xf>
    <xf numFmtId="0" fontId="79" fillId="42" borderId="29" xfId="0" applyFont="1" applyFill="1" applyBorder="1" applyAlignment="1">
      <alignment horizontal="center" vertical="center" wrapText="1"/>
    </xf>
    <xf numFmtId="183" fontId="79" fillId="0" borderId="29" xfId="0" applyNumberFormat="1" applyFont="1" applyBorder="1" applyAlignment="1">
      <alignment horizontal="center" vertical="center" wrapText="1"/>
    </xf>
    <xf numFmtId="14" fontId="79" fillId="0" borderId="29" xfId="0" applyNumberFormat="1" applyFont="1" applyBorder="1" applyAlignment="1">
      <alignment horizontal="center" vertical="center" wrapText="1"/>
    </xf>
    <xf numFmtId="1" fontId="79" fillId="0" borderId="29" xfId="0" applyNumberFormat="1" applyFont="1" applyBorder="1" applyAlignment="1">
      <alignment horizontal="center" vertical="center" wrapText="1"/>
    </xf>
    <xf numFmtId="0" fontId="0" fillId="0" borderId="40" xfId="0" applyBorder="1" applyAlignment="1">
      <alignment vertical="center" wrapText="1"/>
    </xf>
    <xf numFmtId="0" fontId="0" fillId="0" borderId="40" xfId="0" applyBorder="1" applyAlignment="1">
      <alignment horizontal="center" vertical="center" wrapText="1"/>
    </xf>
    <xf numFmtId="0" fontId="79" fillId="0" borderId="40" xfId="0" applyFont="1" applyBorder="1" applyAlignment="1">
      <alignment horizontal="center" vertical="center" wrapText="1"/>
    </xf>
    <xf numFmtId="14" fontId="79" fillId="0" borderId="40" xfId="0" applyNumberFormat="1" applyFont="1" applyBorder="1" applyAlignment="1">
      <alignment horizontal="center" vertical="center" wrapText="1"/>
    </xf>
    <xf numFmtId="0" fontId="0" fillId="42" borderId="32" xfId="0" applyFill="1" applyBorder="1" applyAlignment="1">
      <alignment vertical="top" wrapText="1"/>
    </xf>
    <xf numFmtId="182" fontId="0" fillId="41" borderId="29" xfId="48" applyFill="1" applyBorder="1" applyAlignment="1">
      <alignment horizontal="center" vertical="center" wrapText="1"/>
    </xf>
    <xf numFmtId="182" fontId="79" fillId="41" borderId="29" xfId="48" applyFont="1" applyFill="1" applyBorder="1" applyAlignment="1">
      <alignment horizontal="center" vertical="center" wrapText="1"/>
    </xf>
    <xf numFmtId="0" fontId="7" fillId="0" borderId="49" xfId="61" applyNumberFormat="1" applyFont="1" applyBorder="1" applyAlignment="1">
      <alignment horizontal="center" vertical="center" wrapText="1"/>
      <protection/>
    </xf>
    <xf numFmtId="0" fontId="10" fillId="42" borderId="29" xfId="0" applyFont="1" applyFill="1" applyBorder="1" applyAlignment="1">
      <alignment horizontal="center" wrapText="1"/>
    </xf>
    <xf numFmtId="0" fontId="10" fillId="42" borderId="29" xfId="0" applyFont="1" applyFill="1" applyBorder="1" applyAlignment="1">
      <alignment horizontal="center" vertical="center" wrapText="1"/>
    </xf>
    <xf numFmtId="0" fontId="0" fillId="43" borderId="41" xfId="0" applyFill="1" applyBorder="1" applyAlignment="1">
      <alignment horizontal="center" vertical="center" wrapText="1"/>
    </xf>
    <xf numFmtId="0" fontId="0" fillId="42" borderId="41" xfId="0" applyFill="1" applyBorder="1" applyAlignment="1">
      <alignment horizontal="center" vertical="center" wrapText="1"/>
    </xf>
    <xf numFmtId="0" fontId="2" fillId="39" borderId="40" xfId="61" applyNumberFormat="1" applyFont="1" applyFill="1" applyBorder="1" applyAlignment="1">
      <alignment horizontal="center" vertical="center"/>
      <protection/>
    </xf>
    <xf numFmtId="0" fontId="2" fillId="0" borderId="11" xfId="61" applyNumberFormat="1" applyBorder="1" applyAlignment="1">
      <alignment horizontal="center"/>
      <protection/>
    </xf>
    <xf numFmtId="0" fontId="10" fillId="42" borderId="29" xfId="0" applyFont="1" applyFill="1" applyBorder="1" applyAlignment="1">
      <alignment horizontal="center" vertical="center" wrapText="1"/>
    </xf>
    <xf numFmtId="2" fontId="14" fillId="41" borderId="40" xfId="0" applyNumberFormat="1" applyFont="1" applyFill="1" applyBorder="1" applyAlignment="1">
      <alignment horizontal="center" vertical="center"/>
    </xf>
    <xf numFmtId="2" fontId="14" fillId="41" borderId="41" xfId="0" applyNumberFormat="1" applyFont="1" applyFill="1" applyBorder="1" applyAlignment="1">
      <alignment horizontal="center" vertical="center"/>
    </xf>
    <xf numFmtId="2" fontId="14" fillId="41" borderId="32" xfId="0" applyNumberFormat="1" applyFont="1" applyFill="1" applyBorder="1" applyAlignment="1">
      <alignment horizontal="center" vertical="center"/>
    </xf>
    <xf numFmtId="0" fontId="2" fillId="0" borderId="0" xfId="61" applyNumberFormat="1" applyBorder="1">
      <alignment/>
      <protection/>
    </xf>
    <xf numFmtId="0" fontId="30" fillId="0" borderId="40" xfId="0" applyFont="1" applyBorder="1" applyAlignment="1">
      <alignment vertical="center" wrapText="1"/>
    </xf>
    <xf numFmtId="0" fontId="30" fillId="0" borderId="29" xfId="0" applyFont="1" applyBorder="1" applyAlignment="1">
      <alignment horizontal="center" vertical="center" wrapText="1"/>
    </xf>
    <xf numFmtId="186" fontId="30" fillId="0" borderId="40" xfId="0" applyNumberFormat="1" applyFont="1" applyBorder="1" applyAlignment="1">
      <alignment horizontal="center" vertical="center" wrapText="1"/>
    </xf>
    <xf numFmtId="186" fontId="30" fillId="0" borderId="29" xfId="0" applyNumberFormat="1" applyFont="1" applyBorder="1" applyAlignment="1">
      <alignment horizontal="center" vertical="center" wrapText="1"/>
    </xf>
    <xf numFmtId="0" fontId="30" fillId="0" borderId="29" xfId="0" applyFont="1" applyBorder="1" applyAlignment="1">
      <alignment horizontal="left" vertical="center" wrapText="1"/>
    </xf>
    <xf numFmtId="0" fontId="80" fillId="0" borderId="29" xfId="0" applyFont="1" applyBorder="1" applyAlignment="1">
      <alignment horizontal="left" vertical="center" wrapText="1"/>
    </xf>
    <xf numFmtId="0" fontId="30" fillId="0" borderId="5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0" xfId="0" applyFont="1" applyBorder="1" applyAlignment="1">
      <alignment horizontal="center" vertical="center"/>
    </xf>
    <xf numFmtId="14" fontId="30" fillId="0" borderId="40" xfId="0" applyNumberFormat="1" applyFont="1" applyBorder="1" applyAlignment="1">
      <alignment horizontal="center" vertical="center"/>
    </xf>
    <xf numFmtId="14" fontId="30" fillId="0" borderId="29" xfId="0" applyNumberFormat="1" applyFont="1" applyBorder="1" applyAlignment="1">
      <alignment horizontal="center" vertical="center"/>
    </xf>
    <xf numFmtId="0" fontId="30" fillId="0" borderId="29" xfId="0" applyFont="1" applyBorder="1" applyAlignment="1">
      <alignment vertical="center" wrapText="1"/>
    </xf>
    <xf numFmtId="0" fontId="12" fillId="0" borderId="39" xfId="61" applyNumberFormat="1" applyFont="1" applyBorder="1" applyAlignment="1">
      <alignment/>
      <protection/>
    </xf>
    <xf numFmtId="2" fontId="30" fillId="41" borderId="29" xfId="0" applyNumberFormat="1" applyFont="1" applyFill="1" applyBorder="1" applyAlignment="1">
      <alignment horizontal="center" vertical="center"/>
    </xf>
    <xf numFmtId="0" fontId="7" fillId="0" borderId="44" xfId="0" applyFont="1" applyBorder="1" applyAlignment="1">
      <alignment horizontal="center" vertical="center" wrapText="1"/>
    </xf>
    <xf numFmtId="0" fontId="14" fillId="0" borderId="29" xfId="0" applyFont="1" applyBorder="1" applyAlignment="1">
      <alignment horizontal="justify" vertical="center" wrapText="1"/>
    </xf>
    <xf numFmtId="0" fontId="7" fillId="0" borderId="29" xfId="0" applyFont="1" applyBorder="1" applyAlignment="1">
      <alignment horizontal="justify" vertical="center" wrapText="1"/>
    </xf>
    <xf numFmtId="14" fontId="2" fillId="0" borderId="29" xfId="0" applyNumberFormat="1" applyFont="1" applyBorder="1" applyAlignment="1">
      <alignment horizontal="justify" vertical="center" wrapText="1"/>
    </xf>
    <xf numFmtId="14" fontId="7" fillId="0" borderId="29" xfId="0" applyNumberFormat="1" applyFont="1" applyBorder="1" applyAlignment="1">
      <alignment horizontal="justify" vertical="center" wrapText="1"/>
    </xf>
    <xf numFmtId="0" fontId="14" fillId="0" borderId="29" xfId="0" applyFont="1" applyBorder="1" applyAlignment="1" applyProtection="1">
      <alignment horizontal="justify" vertical="center" wrapText="1"/>
      <protection locked="0"/>
    </xf>
    <xf numFmtId="1" fontId="14" fillId="0" borderId="29" xfId="0" applyNumberFormat="1" applyFont="1" applyBorder="1" applyAlignment="1">
      <alignment horizontal="justify" vertical="center" wrapText="1"/>
    </xf>
    <xf numFmtId="14" fontId="14" fillId="0" borderId="29" xfId="0" applyNumberFormat="1" applyFont="1" applyBorder="1" applyAlignment="1">
      <alignment horizontal="justify" vertical="center" wrapText="1"/>
    </xf>
    <xf numFmtId="0" fontId="10" fillId="42" borderId="44" xfId="0" applyFont="1" applyFill="1" applyBorder="1" applyAlignment="1">
      <alignment horizontal="center" vertical="center" wrapText="1"/>
    </xf>
    <xf numFmtId="0" fontId="10" fillId="42" borderId="48" xfId="0" applyFont="1" applyFill="1" applyBorder="1" applyAlignment="1">
      <alignment horizontal="center" vertical="center" wrapText="1"/>
    </xf>
    <xf numFmtId="0" fontId="14" fillId="42" borderId="29" xfId="0" applyFont="1" applyFill="1" applyBorder="1" applyAlignment="1">
      <alignment vertical="center" wrapText="1"/>
    </xf>
    <xf numFmtId="0" fontId="14" fillId="42" borderId="32" xfId="0" applyFont="1" applyFill="1" applyBorder="1" applyAlignment="1">
      <alignment vertical="center" wrapText="1"/>
    </xf>
    <xf numFmtId="0" fontId="14" fillId="0" borderId="29" xfId="0" applyFont="1" applyBorder="1" applyAlignment="1">
      <alignment horizontal="justify" vertical="center"/>
    </xf>
    <xf numFmtId="9" fontId="14" fillId="0" borderId="40" xfId="0" applyNumberFormat="1" applyFont="1" applyBorder="1" applyAlignment="1">
      <alignment horizontal="center" vertical="center" wrapText="1"/>
    </xf>
    <xf numFmtId="9" fontId="14" fillId="0" borderId="40" xfId="0" applyNumberFormat="1" applyFont="1" applyBorder="1" applyAlignment="1">
      <alignment horizontal="center" vertical="center"/>
    </xf>
    <xf numFmtId="9" fontId="14" fillId="0" borderId="29" xfId="0" applyNumberFormat="1" applyFont="1" applyBorder="1" applyAlignment="1">
      <alignment horizontal="center" vertical="center"/>
    </xf>
    <xf numFmtId="186" fontId="14" fillId="0" borderId="29" xfId="0" applyNumberFormat="1" applyFont="1" applyBorder="1" applyAlignment="1">
      <alignment vertical="center" wrapText="1"/>
    </xf>
    <xf numFmtId="14" fontId="14" fillId="0" borderId="40" xfId="0" applyNumberFormat="1" applyFont="1" applyBorder="1" applyAlignment="1">
      <alignment horizontal="center" vertical="center" wrapText="1"/>
    </xf>
    <xf numFmtId="14" fontId="14" fillId="0" borderId="32" xfId="0" applyNumberFormat="1" applyFont="1" applyBorder="1" applyAlignment="1">
      <alignment horizontal="center" vertical="center" wrapText="1"/>
    </xf>
    <xf numFmtId="14" fontId="14" fillId="0" borderId="40" xfId="0" applyNumberFormat="1" applyFont="1" applyBorder="1" applyAlignment="1">
      <alignment horizontal="center" vertical="center"/>
    </xf>
    <xf numFmtId="14" fontId="14" fillId="0" borderId="29" xfId="0" applyNumberFormat="1" applyFont="1" applyBorder="1" applyAlignment="1">
      <alignment horizontal="center" vertical="center"/>
    </xf>
    <xf numFmtId="186" fontId="14" fillId="0" borderId="29" xfId="0" applyNumberFormat="1" applyFont="1" applyBorder="1" applyAlignment="1">
      <alignment horizontal="center" vertical="center" wrapText="1"/>
    </xf>
    <xf numFmtId="0" fontId="14" fillId="0" borderId="40" xfId="0" applyFont="1" applyBorder="1" applyAlignment="1">
      <alignment vertical="center" wrapText="1"/>
    </xf>
    <xf numFmtId="9" fontId="14" fillId="0" borderId="29" xfId="0" applyNumberFormat="1" applyFont="1" applyBorder="1" applyAlignment="1">
      <alignment vertical="center" wrapText="1"/>
    </xf>
    <xf numFmtId="2" fontId="14" fillId="42" borderId="29" xfId="0" applyNumberFormat="1" applyFont="1" applyFill="1" applyBorder="1" applyAlignment="1">
      <alignment horizontal="center" vertical="center"/>
    </xf>
    <xf numFmtId="0" fontId="14" fillId="42" borderId="29" xfId="0" applyFont="1" applyFill="1" applyBorder="1" applyAlignment="1">
      <alignment horizontal="center" vertical="center"/>
    </xf>
    <xf numFmtId="0" fontId="6" fillId="42" borderId="29" xfId="0" applyFont="1" applyFill="1" applyBorder="1" applyAlignment="1">
      <alignment horizontal="justify" vertical="center" wrapText="1"/>
    </xf>
    <xf numFmtId="0" fontId="14" fillId="42" borderId="29" xfId="0" applyFont="1" applyFill="1" applyBorder="1" applyAlignment="1">
      <alignment horizontal="justify" vertical="center" wrapText="1"/>
    </xf>
    <xf numFmtId="0" fontId="6" fillId="42" borderId="32" xfId="0" applyFont="1" applyFill="1" applyBorder="1" applyAlignment="1">
      <alignment horizontal="center" vertical="top" wrapText="1"/>
    </xf>
    <xf numFmtId="0" fontId="14" fillId="42" borderId="40" xfId="0" applyFont="1" applyFill="1" applyBorder="1" applyAlignment="1">
      <alignment horizontal="center" vertical="center"/>
    </xf>
    <xf numFmtId="0" fontId="14" fillId="42" borderId="40" xfId="0" applyFont="1" applyFill="1" applyBorder="1" applyAlignment="1">
      <alignment horizontal="center" vertical="top" wrapText="1"/>
    </xf>
    <xf numFmtId="0" fontId="13" fillId="0" borderId="40" xfId="0" applyFont="1" applyBorder="1" applyAlignment="1">
      <alignment horizontal="justify" vertical="center" wrapText="1"/>
    </xf>
    <xf numFmtId="186" fontId="13" fillId="0" borderId="32" xfId="0" applyNumberFormat="1" applyFont="1" applyBorder="1" applyAlignment="1">
      <alignment horizontal="justify" vertical="center"/>
    </xf>
    <xf numFmtId="0" fontId="13" fillId="0" borderId="29" xfId="0" applyFont="1" applyFill="1" applyBorder="1" applyAlignment="1">
      <alignment horizontal="justify" vertical="top" wrapText="1"/>
    </xf>
    <xf numFmtId="0" fontId="13" fillId="0" borderId="29" xfId="0" applyFont="1" applyFill="1" applyBorder="1" applyAlignment="1">
      <alignment horizontal="center" vertical="center" wrapText="1"/>
    </xf>
    <xf numFmtId="14" fontId="13" fillId="0" borderId="29" xfId="0" applyNumberFormat="1" applyFont="1" applyFill="1" applyBorder="1" applyAlignment="1">
      <alignment horizontal="justify" vertical="center" wrapText="1"/>
    </xf>
    <xf numFmtId="0" fontId="13" fillId="0" borderId="29" xfId="0" applyFont="1" applyBorder="1" applyAlignment="1">
      <alignment horizontal="justify" vertical="top" wrapText="1"/>
    </xf>
    <xf numFmtId="0" fontId="13" fillId="0" borderId="29" xfId="0" applyFont="1" applyBorder="1" applyAlignment="1">
      <alignment horizontal="center" vertical="top" wrapText="1"/>
    </xf>
    <xf numFmtId="0" fontId="13" fillId="0" borderId="29" xfId="0" applyFont="1" applyBorder="1" applyAlignment="1">
      <alignment horizontal="center" vertical="center"/>
    </xf>
    <xf numFmtId="0" fontId="13" fillId="0" borderId="40" xfId="0" applyFont="1" applyBorder="1" applyAlignment="1">
      <alignment horizontal="justify" vertical="top" wrapText="1"/>
    </xf>
    <xf numFmtId="0" fontId="13" fillId="0" borderId="40" xfId="0" applyFont="1" applyBorder="1" applyAlignment="1">
      <alignment horizontal="center" vertical="center" wrapText="1"/>
    </xf>
    <xf numFmtId="14" fontId="13" fillId="0" borderId="40" xfId="0" applyNumberFormat="1" applyFont="1" applyFill="1" applyBorder="1" applyAlignment="1">
      <alignment horizontal="justify" vertical="center" wrapText="1"/>
    </xf>
    <xf numFmtId="0" fontId="13" fillId="49" borderId="29" xfId="0" applyFont="1" applyFill="1" applyBorder="1" applyAlignment="1">
      <alignment horizontal="justify" vertical="top" wrapText="1"/>
    </xf>
    <xf numFmtId="0" fontId="13" fillId="0" borderId="52" xfId="0" applyFont="1" applyBorder="1" applyAlignment="1">
      <alignment horizontal="justify" vertical="top" wrapText="1"/>
    </xf>
    <xf numFmtId="0" fontId="13" fillId="0" borderId="29" xfId="0" applyFont="1" applyBorder="1" applyAlignment="1">
      <alignment horizontal="justify" vertical="center" wrapText="1"/>
    </xf>
    <xf numFmtId="0" fontId="13" fillId="0" borderId="29" xfId="0" applyFont="1" applyBorder="1" applyAlignment="1">
      <alignment horizontal="center" vertical="center" wrapText="1"/>
    </xf>
    <xf numFmtId="186" fontId="13" fillId="0" borderId="29" xfId="0" applyNumberFormat="1" applyFont="1" applyBorder="1" applyAlignment="1">
      <alignment horizontal="justify" vertical="center"/>
    </xf>
    <xf numFmtId="14" fontId="13" fillId="0" borderId="29" xfId="0" applyNumberFormat="1" applyFont="1" applyBorder="1" applyAlignment="1">
      <alignment horizontal="justify" vertical="center"/>
    </xf>
    <xf numFmtId="0" fontId="13" fillId="0" borderId="29" xfId="0" applyFont="1" applyFill="1" applyBorder="1" applyAlignment="1">
      <alignment horizontal="center" vertical="center"/>
    </xf>
    <xf numFmtId="0" fontId="13" fillId="49" borderId="27" xfId="0" applyFont="1" applyFill="1" applyBorder="1" applyAlignment="1">
      <alignment horizontal="justify" vertical="top" wrapText="1"/>
    </xf>
    <xf numFmtId="0" fontId="13" fillId="0" borderId="53" xfId="0" applyFont="1" applyBorder="1" applyAlignment="1">
      <alignment horizontal="center" vertical="center" wrapText="1"/>
    </xf>
    <xf numFmtId="186" fontId="13" fillId="0" borderId="33" xfId="0" applyNumberFormat="1" applyFont="1" applyBorder="1" applyAlignment="1">
      <alignment horizontal="justify" vertical="center"/>
    </xf>
    <xf numFmtId="0" fontId="13" fillId="0" borderId="54" xfId="0" applyFont="1" applyBorder="1" applyAlignment="1">
      <alignment horizontal="center" vertical="center" wrapText="1"/>
    </xf>
    <xf numFmtId="0" fontId="13" fillId="0" borderId="20" xfId="0" applyFont="1" applyBorder="1" applyAlignment="1">
      <alignment horizontal="justify" vertical="center" wrapText="1"/>
    </xf>
    <xf numFmtId="0" fontId="13" fillId="10" borderId="29" xfId="0" applyFont="1" applyFill="1" applyBorder="1" applyAlignment="1">
      <alignment horizontal="justify" vertical="center"/>
    </xf>
    <xf numFmtId="0" fontId="13" fillId="0" borderId="27" xfId="0" applyFont="1" applyBorder="1" applyAlignment="1">
      <alignment horizontal="justify" vertical="top" wrapText="1"/>
    </xf>
    <xf numFmtId="0" fontId="13" fillId="0" borderId="55" xfId="0" applyFont="1" applyBorder="1" applyAlignment="1">
      <alignment horizontal="justify" vertical="top" wrapText="1"/>
    </xf>
    <xf numFmtId="0" fontId="13" fillId="0" borderId="55" xfId="0" applyFont="1" applyBorder="1" applyAlignment="1">
      <alignment horizontal="center" vertical="top" wrapText="1"/>
    </xf>
    <xf numFmtId="0" fontId="13" fillId="0" borderId="27" xfId="0" applyFont="1" applyBorder="1" applyAlignment="1">
      <alignment horizontal="center" vertical="center" wrapText="1"/>
    </xf>
    <xf numFmtId="186" fontId="13" fillId="0" borderId="55" xfId="0" applyNumberFormat="1" applyFont="1" applyBorder="1" applyAlignment="1">
      <alignment horizontal="justify" vertical="center"/>
    </xf>
    <xf numFmtId="186" fontId="13" fillId="0" borderId="24" xfId="0" applyNumberFormat="1" applyFont="1" applyBorder="1" applyAlignment="1">
      <alignment horizontal="justify" vertical="center"/>
    </xf>
    <xf numFmtId="1" fontId="13" fillId="16" borderId="29" xfId="0" applyNumberFormat="1" applyFont="1" applyFill="1" applyBorder="1" applyAlignment="1">
      <alignment horizontal="center" vertical="center"/>
    </xf>
    <xf numFmtId="0" fontId="13" fillId="10" borderId="29" xfId="0" applyFont="1" applyFill="1" applyBorder="1" applyAlignment="1">
      <alignment horizontal="justify" vertical="top" wrapText="1"/>
    </xf>
    <xf numFmtId="0" fontId="13" fillId="49" borderId="0" xfId="0" applyFont="1" applyFill="1" applyBorder="1" applyAlignment="1">
      <alignment horizontal="justify" vertical="top" wrapText="1"/>
    </xf>
    <xf numFmtId="0" fontId="13"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0" borderId="0" xfId="0" applyFont="1" applyBorder="1" applyAlignment="1">
      <alignment horizontal="center" vertical="center" wrapText="1"/>
    </xf>
    <xf numFmtId="186" fontId="13" fillId="0" borderId="0" xfId="0" applyNumberFormat="1" applyFont="1" applyBorder="1" applyAlignment="1">
      <alignment horizontal="justify" vertical="center"/>
    </xf>
    <xf numFmtId="0" fontId="13" fillId="0" borderId="40" xfId="0" applyFont="1" applyBorder="1" applyAlignment="1">
      <alignment horizontal="center" vertical="top" wrapText="1"/>
    </xf>
    <xf numFmtId="1" fontId="13" fillId="41" borderId="29" xfId="0" applyNumberFormat="1" applyFont="1" applyFill="1" applyBorder="1" applyAlignment="1">
      <alignment horizontal="center" vertical="center"/>
    </xf>
    <xf numFmtId="1" fontId="13" fillId="41" borderId="40" xfId="0" applyNumberFormat="1" applyFont="1" applyFill="1" applyBorder="1" applyAlignment="1">
      <alignment horizontal="center" vertical="center"/>
    </xf>
    <xf numFmtId="1" fontId="13" fillId="42" borderId="32" xfId="0" applyNumberFormat="1" applyFont="1" applyFill="1" applyBorder="1" applyAlignment="1">
      <alignment horizontal="center" vertical="center"/>
    </xf>
    <xf numFmtId="1" fontId="13" fillId="42" borderId="29" xfId="0" applyNumberFormat="1" applyFont="1" applyFill="1" applyBorder="1" applyAlignment="1">
      <alignment horizontal="center" vertical="center"/>
    </xf>
    <xf numFmtId="0" fontId="13" fillId="43" borderId="56" xfId="0" applyFont="1" applyFill="1" applyBorder="1" applyAlignment="1">
      <alignment horizontal="justify" vertical="center" wrapText="1"/>
    </xf>
    <xf numFmtId="0" fontId="13" fillId="43" borderId="29" xfId="0" applyFont="1" applyFill="1" applyBorder="1" applyAlignment="1">
      <alignment horizontal="justify" vertical="top" wrapText="1"/>
    </xf>
    <xf numFmtId="0" fontId="13" fillId="42" borderId="29" xfId="0" applyFont="1" applyFill="1" applyBorder="1" applyAlignment="1">
      <alignment horizontal="justify" vertical="center"/>
    </xf>
    <xf numFmtId="0" fontId="13" fillId="43" borderId="27" xfId="0" applyFont="1" applyFill="1" applyBorder="1" applyAlignment="1">
      <alignment horizontal="justify" vertical="top" wrapText="1"/>
    </xf>
    <xf numFmtId="0" fontId="13" fillId="42" borderId="29" xfId="0" applyFont="1" applyFill="1" applyBorder="1" applyAlignment="1">
      <alignment horizontal="justify" vertical="top" wrapText="1"/>
    </xf>
    <xf numFmtId="0" fontId="13" fillId="43" borderId="29" xfId="0" applyFont="1" applyFill="1" applyBorder="1" applyAlignment="1">
      <alignment horizontal="justify" vertical="center" wrapText="1"/>
    </xf>
    <xf numFmtId="0" fontId="7" fillId="0" borderId="49" xfId="61" applyNumberFormat="1" applyFont="1" applyBorder="1" applyAlignment="1">
      <alignment horizontal="center" vertical="center"/>
      <protection/>
    </xf>
    <xf numFmtId="9" fontId="30" fillId="0" borderId="29" xfId="0" applyNumberFormat="1" applyFont="1" applyBorder="1" applyAlignment="1">
      <alignment horizontal="center" vertical="center" wrapText="1"/>
    </xf>
    <xf numFmtId="14" fontId="79" fillId="42" borderId="40" xfId="0" applyNumberFormat="1" applyFont="1" applyFill="1" applyBorder="1" applyAlignment="1">
      <alignment horizontal="center" vertical="center" wrapText="1"/>
    </xf>
    <xf numFmtId="2" fontId="15" fillId="41" borderId="32" xfId="0" applyNumberFormat="1" applyFont="1" applyFill="1" applyBorder="1" applyAlignment="1">
      <alignment horizontal="center" vertical="center"/>
    </xf>
    <xf numFmtId="2" fontId="15" fillId="41" borderId="29" xfId="0" applyNumberFormat="1" applyFont="1" applyFill="1" applyBorder="1" applyAlignment="1">
      <alignment horizontal="center" vertical="center"/>
    </xf>
    <xf numFmtId="0" fontId="13" fillId="0" borderId="40" xfId="0" applyFont="1" applyFill="1" applyBorder="1" applyAlignment="1">
      <alignment horizontal="center" vertical="center" wrapText="1"/>
    </xf>
    <xf numFmtId="1" fontId="13" fillId="41" borderId="40" xfId="0" applyNumberFormat="1" applyFont="1" applyFill="1" applyBorder="1" applyAlignment="1">
      <alignment horizontal="center" vertical="center" wrapText="1"/>
    </xf>
    <xf numFmtId="0" fontId="15" fillId="0" borderId="29" xfId="0" applyFont="1" applyBorder="1" applyAlignment="1">
      <alignment vertical="center" wrapText="1"/>
    </xf>
    <xf numFmtId="14" fontId="20" fillId="0" borderId="29" xfId="0" applyNumberFormat="1" applyFont="1" applyBorder="1" applyAlignment="1">
      <alignment horizontal="center" vertical="center" wrapText="1"/>
    </xf>
    <xf numFmtId="1" fontId="15" fillId="41" borderId="29" xfId="0" applyNumberFormat="1" applyFont="1" applyFill="1" applyBorder="1" applyAlignment="1">
      <alignment horizontal="center" vertical="center"/>
    </xf>
    <xf numFmtId="0" fontId="4" fillId="0" borderId="29" xfId="0" applyFont="1" applyBorder="1" applyAlignment="1">
      <alignment vertical="center" wrapText="1"/>
    </xf>
    <xf numFmtId="0" fontId="2" fillId="39" borderId="57" xfId="61" applyNumberFormat="1" applyFont="1" applyFill="1" applyBorder="1" applyAlignment="1">
      <alignment horizontal="center" vertical="center"/>
      <protection/>
    </xf>
    <xf numFmtId="0" fontId="13" fillId="0" borderId="40" xfId="0" applyFont="1" applyFill="1" applyBorder="1" applyAlignment="1">
      <alignment vertical="center" wrapText="1"/>
    </xf>
    <xf numFmtId="0" fontId="13" fillId="0" borderId="40" xfId="0" applyFont="1" applyBorder="1" applyAlignment="1">
      <alignment vertical="center" wrapText="1"/>
    </xf>
    <xf numFmtId="186" fontId="13" fillId="0" borderId="40" xfId="0" applyNumberFormat="1" applyFont="1" applyBorder="1" applyAlignment="1">
      <alignment vertical="center"/>
    </xf>
    <xf numFmtId="0" fontId="13" fillId="0" borderId="40" xfId="0" applyFont="1" applyFill="1" applyBorder="1" applyAlignment="1">
      <alignment horizontal="left" vertical="center" wrapText="1"/>
    </xf>
    <xf numFmtId="0" fontId="13" fillId="0" borderId="29" xfId="0" applyFont="1" applyFill="1" applyBorder="1" applyAlignment="1">
      <alignment vertical="center" wrapText="1"/>
    </xf>
    <xf numFmtId="0" fontId="13" fillId="0" borderId="29" xfId="0" applyFont="1" applyFill="1" applyBorder="1" applyAlignment="1">
      <alignment horizontal="left" vertical="center" wrapText="1"/>
    </xf>
    <xf numFmtId="0" fontId="2" fillId="0" borderId="28" xfId="61" applyNumberFormat="1" applyFont="1" applyBorder="1" applyAlignment="1">
      <alignment horizontal="center" vertical="center" wrapText="1"/>
      <protection/>
    </xf>
    <xf numFmtId="0" fontId="2" fillId="0" borderId="14" xfId="61" applyNumberFormat="1" applyFont="1" applyBorder="1" applyAlignment="1">
      <alignment horizontal="center" vertical="center" wrapText="1"/>
      <protection/>
    </xf>
    <xf numFmtId="0" fontId="0" fillId="50" borderId="0" xfId="0" applyFont="1" applyFill="1" applyBorder="1" applyAlignment="1">
      <alignment horizontal="center" vertical="center"/>
    </xf>
    <xf numFmtId="14" fontId="20" fillId="0" borderId="40" xfId="0" applyNumberFormat="1" applyFont="1" applyBorder="1" applyAlignment="1">
      <alignment horizontal="center" vertical="center" wrapText="1"/>
    </xf>
    <xf numFmtId="14" fontId="20" fillId="0" borderId="32" xfId="0" applyNumberFormat="1" applyFont="1" applyBorder="1" applyAlignment="1">
      <alignment horizontal="center" vertical="center" wrapText="1"/>
    </xf>
    <xf numFmtId="1" fontId="15" fillId="41" borderId="40" xfId="0" applyNumberFormat="1" applyFont="1" applyFill="1" applyBorder="1" applyAlignment="1">
      <alignment horizontal="center" vertical="center"/>
    </xf>
    <xf numFmtId="1" fontId="15" fillId="41" borderId="32" xfId="0" applyNumberFormat="1" applyFont="1" applyFill="1" applyBorder="1" applyAlignment="1">
      <alignment horizontal="center" vertical="center"/>
    </xf>
    <xf numFmtId="0" fontId="12" fillId="0" borderId="25" xfId="61" applyNumberFormat="1" applyFont="1" applyBorder="1" applyAlignment="1">
      <alignment horizontal="center"/>
      <protection/>
    </xf>
    <xf numFmtId="0" fontId="2" fillId="39" borderId="58" xfId="61" applyNumberFormat="1" applyFont="1" applyFill="1" applyBorder="1" applyAlignment="1">
      <alignment horizontal="center" vertical="center"/>
      <protection/>
    </xf>
    <xf numFmtId="0" fontId="2" fillId="39" borderId="59" xfId="61" applyNumberFormat="1" applyFont="1" applyFill="1" applyBorder="1" applyAlignment="1">
      <alignment horizontal="center" vertical="center"/>
      <protection/>
    </xf>
    <xf numFmtId="9" fontId="2" fillId="39" borderId="28" xfId="61" applyNumberFormat="1" applyFont="1" applyFill="1" applyBorder="1" applyAlignment="1">
      <alignment horizontal="center" vertical="center"/>
      <protection/>
    </xf>
    <xf numFmtId="9" fontId="2" fillId="39" borderId="14" xfId="61" applyNumberFormat="1" applyFont="1" applyFill="1" applyBorder="1" applyAlignment="1">
      <alignment horizontal="center" vertical="center"/>
      <protection/>
    </xf>
    <xf numFmtId="0" fontId="2" fillId="39" borderId="28" xfId="61" applyNumberFormat="1" applyFont="1" applyFill="1" applyBorder="1" applyAlignment="1">
      <alignment horizontal="center" vertical="center"/>
      <protection/>
    </xf>
    <xf numFmtId="0" fontId="2" fillId="39" borderId="14" xfId="61" applyNumberFormat="1" applyFont="1" applyFill="1" applyBorder="1" applyAlignment="1">
      <alignment horizontal="center" vertical="center"/>
      <protection/>
    </xf>
    <xf numFmtId="0" fontId="12" fillId="39" borderId="28" xfId="61" applyNumberFormat="1" applyFont="1" applyFill="1" applyBorder="1" applyAlignment="1">
      <alignment horizontal="center" vertical="center" wrapText="1"/>
      <protection/>
    </xf>
    <xf numFmtId="0" fontId="12" fillId="39" borderId="14" xfId="61" applyNumberFormat="1" applyFont="1" applyFill="1" applyBorder="1" applyAlignment="1">
      <alignment horizontal="center" vertical="center" wrapText="1"/>
      <protection/>
    </xf>
    <xf numFmtId="0" fontId="15" fillId="0" borderId="40"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41"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2" xfId="0"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32" xfId="0" applyFont="1" applyBorder="1" applyAlignment="1">
      <alignment horizontal="center" vertical="center" wrapText="1"/>
    </xf>
    <xf numFmtId="0" fontId="15" fillId="0" borderId="40" xfId="0" applyFont="1" applyBorder="1" applyAlignment="1">
      <alignment horizontal="justify" vertical="center" wrapText="1"/>
    </xf>
    <xf numFmtId="0" fontId="15" fillId="0" borderId="41" xfId="0" applyFont="1" applyBorder="1" applyAlignment="1">
      <alignment horizontal="justify" vertical="center" wrapText="1"/>
    </xf>
    <xf numFmtId="0" fontId="15" fillId="0" borderId="32" xfId="0" applyFont="1" applyBorder="1" applyAlignment="1">
      <alignment horizontal="justify" vertical="center" wrapText="1"/>
    </xf>
    <xf numFmtId="0" fontId="5" fillId="0" borderId="0" xfId="61" applyNumberFormat="1" applyFont="1" applyBorder="1" applyAlignment="1">
      <alignment horizontal="left" wrapText="1"/>
      <protection/>
    </xf>
    <xf numFmtId="171" fontId="5" fillId="51" borderId="13" xfId="0" applyNumberFormat="1" applyFont="1" applyFill="1" applyBorder="1" applyAlignment="1">
      <alignment horizontal="center" wrapText="1"/>
    </xf>
    <xf numFmtId="0" fontId="5" fillId="45" borderId="0" xfId="61" applyNumberFormat="1" applyFont="1" applyFill="1" applyBorder="1" applyAlignment="1">
      <alignment horizontal="center" vertical="center"/>
      <protection/>
    </xf>
    <xf numFmtId="0" fontId="7" fillId="0" borderId="13" xfId="61" applyNumberFormat="1" applyFont="1" applyFill="1" applyBorder="1" applyAlignment="1">
      <alignment horizontal="center" vertical="center" wrapText="1"/>
      <protection/>
    </xf>
    <xf numFmtId="0" fontId="7" fillId="0" borderId="13" xfId="61" applyNumberFormat="1" applyFont="1" applyBorder="1" applyAlignment="1">
      <alignment horizontal="center" vertical="center" wrapText="1"/>
      <protection/>
    </xf>
    <xf numFmtId="0" fontId="5" fillId="33" borderId="0" xfId="61" applyNumberFormat="1" applyFont="1" applyFill="1" applyBorder="1" applyAlignment="1">
      <alignment wrapText="1"/>
      <protection/>
    </xf>
    <xf numFmtId="0" fontId="5" fillId="33" borderId="0" xfId="61" applyNumberFormat="1" applyFont="1" applyFill="1" applyBorder="1" applyAlignment="1">
      <alignment/>
      <protection/>
    </xf>
    <xf numFmtId="0" fontId="5" fillId="33" borderId="0" xfId="61" applyNumberFormat="1" applyFont="1" applyFill="1" applyBorder="1" applyAlignment="1">
      <alignment horizontal="left" wrapText="1"/>
      <protection/>
    </xf>
    <xf numFmtId="171" fontId="5" fillId="51" borderId="13" xfId="61" applyNumberFormat="1" applyFont="1" applyFill="1" applyBorder="1" applyAlignment="1">
      <alignment horizontal="center" wrapText="1"/>
      <protection/>
    </xf>
    <xf numFmtId="0" fontId="15" fillId="43" borderId="40" xfId="0" applyFont="1" applyFill="1" applyBorder="1" applyAlignment="1">
      <alignment horizontal="justify" vertical="center" wrapText="1"/>
    </xf>
    <xf numFmtId="0" fontId="15" fillId="43" borderId="41" xfId="0" applyFont="1" applyFill="1" applyBorder="1" applyAlignment="1">
      <alignment horizontal="justify" vertical="center" wrapText="1"/>
    </xf>
    <xf numFmtId="0" fontId="15" fillId="43" borderId="32" xfId="0" applyFont="1" applyFill="1" applyBorder="1" applyAlignment="1">
      <alignment horizontal="justify" vertical="center" wrapText="1"/>
    </xf>
    <xf numFmtId="0" fontId="20" fillId="43" borderId="40" xfId="0" applyFont="1" applyFill="1" applyBorder="1" applyAlignment="1">
      <alignment horizontal="center" vertical="center" wrapText="1"/>
    </xf>
    <xf numFmtId="0" fontId="20" fillId="43" borderId="41" xfId="0" applyFont="1" applyFill="1" applyBorder="1" applyAlignment="1">
      <alignment horizontal="center" vertical="center" wrapText="1"/>
    </xf>
    <xf numFmtId="0" fontId="20" fillId="43" borderId="32" xfId="0" applyFont="1" applyFill="1" applyBorder="1" applyAlignment="1">
      <alignment horizontal="center" vertical="center" wrapText="1"/>
    </xf>
    <xf numFmtId="0" fontId="13" fillId="43" borderId="40" xfId="0" applyFont="1" applyFill="1" applyBorder="1" applyAlignment="1">
      <alignment horizontal="justify" vertical="center" wrapText="1"/>
    </xf>
    <xf numFmtId="0" fontId="13" fillId="43" borderId="32" xfId="0" applyFont="1" applyFill="1" applyBorder="1" applyAlignment="1">
      <alignment horizontal="justify" vertical="center" wrapText="1"/>
    </xf>
    <xf numFmtId="0" fontId="13" fillId="43" borderId="40" xfId="0" applyFont="1" applyFill="1" applyBorder="1" applyAlignment="1">
      <alignment horizontal="justify" vertical="top" wrapText="1"/>
    </xf>
    <xf numFmtId="0" fontId="13" fillId="43" borderId="41" xfId="0" applyFont="1" applyFill="1" applyBorder="1" applyAlignment="1">
      <alignment horizontal="justify" vertical="top" wrapText="1"/>
    </xf>
    <xf numFmtId="0" fontId="13" fillId="0" borderId="40" xfId="0" applyFont="1" applyBorder="1" applyAlignment="1">
      <alignment horizontal="justify" vertical="center" wrapText="1"/>
    </xf>
    <xf numFmtId="0" fontId="13" fillId="0" borderId="32" xfId="0" applyFont="1" applyBorder="1" applyAlignment="1">
      <alignment horizontal="justify" vertical="center" wrapText="1"/>
    </xf>
    <xf numFmtId="186" fontId="13" fillId="0" borderId="40" xfId="0" applyNumberFormat="1" applyFont="1" applyBorder="1" applyAlignment="1">
      <alignment horizontal="justify" vertical="center"/>
    </xf>
    <xf numFmtId="186" fontId="13" fillId="0" borderId="32" xfId="0" applyNumberFormat="1" applyFont="1" applyBorder="1" applyAlignment="1">
      <alignment horizontal="justify" vertical="center"/>
    </xf>
    <xf numFmtId="0" fontId="13" fillId="0" borderId="40" xfId="0" applyFont="1" applyFill="1" applyBorder="1" applyAlignment="1">
      <alignment horizontal="justify" vertical="top" wrapText="1"/>
    </xf>
    <xf numFmtId="0" fontId="13" fillId="0" borderId="41" xfId="0" applyFont="1" applyFill="1" applyBorder="1" applyAlignment="1">
      <alignment horizontal="justify" vertical="top" wrapText="1"/>
    </xf>
    <xf numFmtId="0" fontId="13" fillId="43" borderId="60" xfId="0" applyFont="1" applyFill="1" applyBorder="1" applyAlignment="1">
      <alignment horizontal="center" vertical="center" wrapText="1"/>
    </xf>
    <xf numFmtId="0" fontId="13" fillId="43" borderId="61" xfId="0" applyFont="1" applyFill="1" applyBorder="1" applyAlignment="1">
      <alignment horizontal="center" vertical="center" wrapText="1"/>
    </xf>
    <xf numFmtId="1" fontId="13" fillId="41" borderId="40" xfId="0" applyNumberFormat="1" applyFont="1" applyFill="1" applyBorder="1" applyAlignment="1">
      <alignment horizontal="center" vertical="center" wrapText="1"/>
    </xf>
    <xf numFmtId="1" fontId="13" fillId="41" borderId="32" xfId="0" applyNumberFormat="1"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43" borderId="60" xfId="0" applyFont="1" applyFill="1" applyBorder="1" applyAlignment="1">
      <alignment horizontal="justify" vertical="top" wrapText="1"/>
    </xf>
    <xf numFmtId="0" fontId="13" fillId="43" borderId="53" xfId="0" applyFont="1" applyFill="1" applyBorder="1" applyAlignment="1">
      <alignment horizontal="justify" vertical="top" wrapText="1"/>
    </xf>
    <xf numFmtId="0" fontId="13" fillId="0" borderId="29" xfId="0" applyFont="1" applyBorder="1" applyAlignment="1">
      <alignment horizontal="justify" vertical="center" wrapText="1"/>
    </xf>
    <xf numFmtId="0" fontId="13" fillId="0" borderId="29" xfId="0" applyFont="1" applyFill="1" applyBorder="1" applyAlignment="1">
      <alignment horizontal="justify" vertical="top" wrapText="1"/>
    </xf>
    <xf numFmtId="0" fontId="2" fillId="38" borderId="13" xfId="61" applyNumberFormat="1" applyFill="1" applyBorder="1" applyAlignment="1">
      <alignment horizontal="center"/>
      <protection/>
    </xf>
    <xf numFmtId="0" fontId="32" fillId="43" borderId="60" xfId="0" applyFont="1" applyFill="1" applyBorder="1" applyAlignment="1">
      <alignment horizontal="justify" vertical="top" wrapText="1"/>
    </xf>
    <xf numFmtId="0" fontId="32" fillId="43" borderId="53" xfId="0" applyFont="1" applyFill="1" applyBorder="1" applyAlignment="1">
      <alignment horizontal="justify" vertical="top" wrapText="1"/>
    </xf>
    <xf numFmtId="0" fontId="2" fillId="0" borderId="13" xfId="61" applyNumberFormat="1" applyFont="1" applyBorder="1" applyAlignment="1">
      <alignment horizontal="left" vertical="center"/>
      <protection/>
    </xf>
    <xf numFmtId="0" fontId="2" fillId="0" borderId="14" xfId="61" applyNumberFormat="1" applyFont="1" applyBorder="1" applyAlignment="1">
      <alignment horizontal="left" vertical="center"/>
      <protection/>
    </xf>
    <xf numFmtId="0" fontId="2" fillId="0" borderId="13" xfId="61" applyNumberFormat="1" applyFont="1" applyBorder="1" applyAlignment="1">
      <alignment horizontal="center" vertical="center" wrapText="1"/>
      <protection/>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30" fillId="42" borderId="44" xfId="0" applyFont="1" applyFill="1" applyBorder="1" applyAlignment="1">
      <alignment horizontal="center" vertical="center" wrapText="1"/>
    </xf>
    <xf numFmtId="0" fontId="30" fillId="43" borderId="40" xfId="0" applyFont="1" applyFill="1" applyBorder="1" applyAlignment="1">
      <alignment horizontal="center" vertical="center" wrapText="1"/>
    </xf>
    <xf numFmtId="0" fontId="30" fillId="43" borderId="41" xfId="0" applyFont="1" applyFill="1" applyBorder="1" applyAlignment="1">
      <alignment horizontal="center" vertical="center" wrapText="1"/>
    </xf>
    <xf numFmtId="0" fontId="30" fillId="43" borderId="29" xfId="0" applyFont="1" applyFill="1" applyBorder="1" applyAlignment="1">
      <alignment horizontal="center" vertical="center" wrapText="1"/>
    </xf>
    <xf numFmtId="0" fontId="30" fillId="43" borderId="32" xfId="0" applyFont="1" applyFill="1" applyBorder="1" applyAlignment="1">
      <alignment horizontal="center" vertical="center" wrapText="1"/>
    </xf>
    <xf numFmtId="0" fontId="30" fillId="42" borderId="40" xfId="0" applyFont="1" applyFill="1" applyBorder="1" applyAlignment="1">
      <alignment horizontal="center" vertical="center" wrapText="1"/>
    </xf>
    <xf numFmtId="0" fontId="30" fillId="42" borderId="41" xfId="0" applyFont="1" applyFill="1" applyBorder="1" applyAlignment="1">
      <alignment horizontal="center" vertical="center" wrapText="1"/>
    </xf>
    <xf numFmtId="0" fontId="30" fillId="42" borderId="32"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43" borderId="40" xfId="0" applyFont="1" applyFill="1" applyBorder="1" applyAlignment="1">
      <alignment horizontal="center" vertical="center" wrapText="1"/>
    </xf>
    <xf numFmtId="0" fontId="13" fillId="43" borderId="41" xfId="0" applyFont="1" applyFill="1" applyBorder="1" applyAlignment="1">
      <alignment horizontal="center" vertical="center" wrapText="1"/>
    </xf>
    <xf numFmtId="0" fontId="13" fillId="43" borderId="41" xfId="0" applyFont="1" applyFill="1" applyBorder="1" applyAlignment="1">
      <alignment horizontal="justify" vertical="center" wrapText="1"/>
    </xf>
    <xf numFmtId="0" fontId="7" fillId="0" borderId="13" xfId="61" applyNumberFormat="1" applyFont="1" applyBorder="1" applyAlignment="1">
      <alignment horizontal="center" vertical="center"/>
      <protection/>
    </xf>
    <xf numFmtId="0" fontId="7" fillId="0" borderId="28" xfId="61" applyNumberFormat="1" applyFont="1" applyBorder="1" applyAlignment="1">
      <alignment horizontal="center" vertical="center" wrapText="1"/>
      <protection/>
    </xf>
    <xf numFmtId="0" fontId="14" fillId="0" borderId="41" xfId="0" applyFont="1" applyBorder="1" applyAlignment="1">
      <alignment horizontal="center" vertical="center" wrapText="1"/>
    </xf>
    <xf numFmtId="0" fontId="14" fillId="0" borderId="32" xfId="0" applyFont="1" applyBorder="1" applyAlignment="1">
      <alignment horizontal="center" vertical="center" wrapText="1"/>
    </xf>
    <xf numFmtId="0" fontId="10" fillId="42" borderId="29" xfId="0" applyFont="1" applyFill="1" applyBorder="1" applyAlignment="1">
      <alignment horizontal="center" vertical="center" wrapText="1"/>
    </xf>
    <xf numFmtId="0" fontId="14" fillId="42" borderId="29" xfId="0" applyFont="1" applyFill="1" applyBorder="1" applyAlignment="1">
      <alignment horizontal="center" vertical="center"/>
    </xf>
    <xf numFmtId="0" fontId="14" fillId="42" borderId="29" xfId="0" applyFont="1" applyFill="1" applyBorder="1" applyAlignment="1">
      <alignment horizontal="center" vertical="center" wrapText="1"/>
    </xf>
    <xf numFmtId="0" fontId="14" fillId="43" borderId="29" xfId="0" applyFont="1" applyFill="1" applyBorder="1" applyAlignment="1">
      <alignment horizontal="center" vertical="center" wrapText="1"/>
    </xf>
    <xf numFmtId="0" fontId="14" fillId="42" borderId="40" xfId="0" applyFont="1" applyFill="1" applyBorder="1" applyAlignment="1">
      <alignment horizontal="center" vertical="center" wrapText="1"/>
    </xf>
    <xf numFmtId="0" fontId="14" fillId="42" borderId="41" xfId="0" applyFont="1" applyFill="1" applyBorder="1" applyAlignment="1">
      <alignment horizontal="center" vertical="center" wrapText="1"/>
    </xf>
    <xf numFmtId="0" fontId="14" fillId="0" borderId="40" xfId="0" applyFont="1" applyBorder="1" applyAlignment="1">
      <alignment horizontal="center" vertical="center" wrapText="1"/>
    </xf>
    <xf numFmtId="0" fontId="10" fillId="42" borderId="48" xfId="0" applyFont="1" applyFill="1" applyBorder="1" applyAlignment="1">
      <alignment horizontal="center" vertical="center" wrapText="1"/>
    </xf>
    <xf numFmtId="0" fontId="10" fillId="42" borderId="64" xfId="0" applyFont="1" applyFill="1" applyBorder="1" applyAlignment="1">
      <alignment horizontal="center" vertical="center" wrapText="1"/>
    </xf>
    <xf numFmtId="0" fontId="14" fillId="42" borderId="40" xfId="0" applyFont="1" applyFill="1" applyBorder="1" applyAlignment="1">
      <alignment horizontal="center" vertical="center"/>
    </xf>
    <xf numFmtId="0" fontId="14" fillId="42" borderId="32" xfId="0" applyFont="1" applyFill="1" applyBorder="1" applyAlignment="1">
      <alignment horizontal="center" vertical="center"/>
    </xf>
    <xf numFmtId="0" fontId="14" fillId="43" borderId="41" xfId="0" applyFont="1" applyFill="1" applyBorder="1" applyAlignment="1">
      <alignment horizontal="center" vertical="center" wrapText="1"/>
    </xf>
    <xf numFmtId="0" fontId="14" fillId="43" borderId="32" xfId="0" applyFont="1" applyFill="1" applyBorder="1" applyAlignment="1">
      <alignment horizontal="center" vertical="center" wrapText="1"/>
    </xf>
    <xf numFmtId="0" fontId="14" fillId="43" borderId="40" xfId="0" applyFont="1" applyFill="1" applyBorder="1" applyAlignment="1">
      <alignment horizontal="center" vertical="center" wrapText="1"/>
    </xf>
    <xf numFmtId="0" fontId="10" fillId="42" borderId="50" xfId="0" applyFont="1" applyFill="1" applyBorder="1" applyAlignment="1">
      <alignment horizontal="center" vertical="center" wrapText="1"/>
    </xf>
    <xf numFmtId="0" fontId="14" fillId="42" borderId="32" xfId="0" applyFont="1" applyFill="1" applyBorder="1" applyAlignment="1">
      <alignment horizontal="center" vertical="center" wrapText="1"/>
    </xf>
    <xf numFmtId="0" fontId="10" fillId="42" borderId="65" xfId="0" applyFont="1" applyFill="1" applyBorder="1" applyAlignment="1">
      <alignment horizontal="center" vertical="center" wrapText="1"/>
    </xf>
    <xf numFmtId="0" fontId="10" fillId="42" borderId="66" xfId="0" applyFont="1" applyFill="1" applyBorder="1" applyAlignment="1">
      <alignment horizontal="center" vertical="center" wrapText="1"/>
    </xf>
    <xf numFmtId="0" fontId="14" fillId="42" borderId="67" xfId="0" applyFont="1" applyFill="1" applyBorder="1" applyAlignment="1">
      <alignment horizontal="center" vertical="center"/>
    </xf>
    <xf numFmtId="0" fontId="14" fillId="42" borderId="68" xfId="0" applyFont="1" applyFill="1" applyBorder="1" applyAlignment="1">
      <alignment horizontal="center" vertical="center"/>
    </xf>
    <xf numFmtId="0" fontId="30" fillId="0" borderId="40" xfId="0" applyFont="1" applyBorder="1" applyAlignment="1">
      <alignment horizontal="center" vertical="center" wrapText="1"/>
    </xf>
    <xf numFmtId="0" fontId="30" fillId="0" borderId="32" xfId="0" applyFont="1" applyBorder="1" applyAlignment="1">
      <alignment horizontal="center" vertical="center" wrapText="1"/>
    </xf>
    <xf numFmtId="0" fontId="30" fillId="42" borderId="69" xfId="0" applyFont="1" applyFill="1" applyBorder="1" applyAlignment="1">
      <alignment horizontal="center" vertical="center" wrapText="1"/>
    </xf>
    <xf numFmtId="0" fontId="5" fillId="33" borderId="0" xfId="0" applyFont="1" applyFill="1" applyBorder="1" applyAlignment="1">
      <alignment wrapText="1"/>
    </xf>
    <xf numFmtId="0" fontId="7" fillId="0" borderId="28" xfId="61" applyNumberFormat="1" applyFont="1" applyFill="1" applyBorder="1" applyAlignment="1">
      <alignment horizontal="center" vertical="center" wrapText="1"/>
      <protection/>
    </xf>
    <xf numFmtId="0" fontId="12" fillId="0" borderId="39" xfId="61" applyNumberFormat="1" applyFont="1" applyBorder="1" applyAlignment="1">
      <alignment horizontal="center"/>
      <protection/>
    </xf>
    <xf numFmtId="0" fontId="2" fillId="0" borderId="40" xfId="61" applyNumberFormat="1" applyBorder="1" applyAlignment="1">
      <alignment horizontal="center"/>
      <protection/>
    </xf>
    <xf numFmtId="0" fontId="2" fillId="0" borderId="32" xfId="61" applyNumberFormat="1" applyBorder="1" applyAlignment="1">
      <alignment horizontal="center"/>
      <protection/>
    </xf>
    <xf numFmtId="0" fontId="2" fillId="39" borderId="40" xfId="61" applyNumberFormat="1" applyFont="1" applyFill="1" applyBorder="1" applyAlignment="1">
      <alignment horizontal="center" vertical="center"/>
      <protection/>
    </xf>
    <xf numFmtId="0" fontId="2" fillId="39" borderId="32" xfId="61" applyNumberFormat="1" applyFont="1" applyFill="1" applyBorder="1" applyAlignment="1">
      <alignment horizontal="center" vertical="center"/>
      <protection/>
    </xf>
    <xf numFmtId="0" fontId="12" fillId="44" borderId="40" xfId="61" applyNumberFormat="1" applyFont="1" applyFill="1" applyBorder="1" applyAlignment="1">
      <alignment horizontal="center" vertical="center" wrapText="1"/>
      <protection/>
    </xf>
    <xf numFmtId="0" fontId="12" fillId="44" borderId="32" xfId="61" applyNumberFormat="1" applyFont="1" applyFill="1" applyBorder="1" applyAlignment="1">
      <alignment horizontal="center" vertical="center" wrapText="1"/>
      <protection/>
    </xf>
    <xf numFmtId="0" fontId="2" fillId="0" borderId="70" xfId="61" applyNumberFormat="1" applyFont="1" applyFill="1" applyBorder="1" applyAlignment="1">
      <alignment horizontal="center" vertical="center"/>
      <protection/>
    </xf>
    <xf numFmtId="0" fontId="2" fillId="0" borderId="71" xfId="61" applyNumberFormat="1" applyFont="1" applyFill="1" applyBorder="1" applyAlignment="1">
      <alignment horizontal="center" vertical="center"/>
      <protection/>
    </xf>
    <xf numFmtId="0" fontId="2" fillId="0" borderId="11" xfId="61" applyNumberFormat="1" applyBorder="1" applyAlignment="1">
      <alignment horizontal="center"/>
      <protection/>
    </xf>
    <xf numFmtId="0" fontId="2" fillId="0" borderId="30" xfId="61" applyNumberFormat="1" applyBorder="1" applyAlignment="1">
      <alignment horizontal="center"/>
      <protection/>
    </xf>
    <xf numFmtId="186" fontId="15" fillId="42" borderId="40" xfId="0" applyNumberFormat="1" applyFont="1" applyFill="1" applyBorder="1" applyAlignment="1">
      <alignment horizontal="center" vertical="center" wrapText="1"/>
    </xf>
    <xf numFmtId="186" fontId="15" fillId="42" borderId="32" xfId="0" applyNumberFormat="1" applyFont="1" applyFill="1" applyBorder="1" applyAlignment="1">
      <alignment horizontal="center" vertical="center" wrapText="1"/>
    </xf>
    <xf numFmtId="2" fontId="15" fillId="41" borderId="40" xfId="0" applyNumberFormat="1" applyFont="1" applyFill="1" applyBorder="1" applyAlignment="1">
      <alignment horizontal="center" vertical="center"/>
    </xf>
    <xf numFmtId="2" fontId="15" fillId="41" borderId="32" xfId="0" applyNumberFormat="1" applyFont="1" applyFill="1" applyBorder="1" applyAlignment="1">
      <alignment horizontal="center" vertical="center"/>
    </xf>
    <xf numFmtId="9" fontId="2" fillId="39" borderId="40" xfId="61" applyNumberFormat="1" applyFont="1" applyFill="1" applyBorder="1" applyAlignment="1">
      <alignment horizontal="center" vertical="center"/>
      <protection/>
    </xf>
    <xf numFmtId="9" fontId="2" fillId="39" borderId="32" xfId="61" applyNumberFormat="1" applyFont="1" applyFill="1" applyBorder="1" applyAlignment="1">
      <alignment horizontal="center" vertical="center"/>
      <protection/>
    </xf>
    <xf numFmtId="0" fontId="15" fillId="0" borderId="29" xfId="0" applyFont="1" applyBorder="1" applyAlignment="1">
      <alignment horizontal="center" vertical="center" wrapText="1"/>
    </xf>
    <xf numFmtId="0" fontId="16" fillId="43" borderId="29" xfId="0" applyFont="1" applyFill="1" applyBorder="1" applyAlignment="1">
      <alignment horizontal="center" vertical="center" wrapText="1"/>
    </xf>
    <xf numFmtId="0" fontId="15" fillId="43" borderId="40" xfId="0" applyFont="1" applyFill="1" applyBorder="1" applyAlignment="1">
      <alignment horizontal="center" vertical="center" wrapText="1"/>
    </xf>
    <xf numFmtId="0" fontId="15" fillId="43" borderId="32" xfId="0" applyFont="1" applyFill="1" applyBorder="1" applyAlignment="1">
      <alignment horizontal="center" vertical="center" wrapText="1"/>
    </xf>
    <xf numFmtId="0" fontId="76" fillId="43" borderId="29" xfId="0" applyFont="1" applyFill="1" applyBorder="1" applyAlignment="1">
      <alignment horizontal="left" vertical="center" wrapText="1"/>
    </xf>
    <xf numFmtId="0" fontId="76" fillId="42" borderId="29" xfId="0" applyFont="1" applyFill="1" applyBorder="1" applyAlignment="1">
      <alignment horizontal="left" vertical="center" wrapText="1"/>
    </xf>
    <xf numFmtId="0" fontId="76" fillId="42" borderId="29" xfId="0" applyFont="1" applyFill="1" applyBorder="1" applyAlignment="1">
      <alignment horizontal="center" vertical="center" wrapText="1"/>
    </xf>
    <xf numFmtId="0" fontId="28" fillId="42" borderId="29" xfId="0" applyFont="1" applyFill="1" applyBorder="1" applyAlignment="1">
      <alignment horizontal="center" vertical="center" wrapText="1"/>
    </xf>
    <xf numFmtId="0" fontId="20" fillId="0" borderId="72" xfId="0" applyFont="1" applyBorder="1" applyAlignment="1">
      <alignment horizontal="center" vertical="center" wrapText="1"/>
    </xf>
    <xf numFmtId="0" fontId="20" fillId="43" borderId="72" xfId="0" applyFont="1" applyFill="1" applyBorder="1" applyAlignment="1">
      <alignment horizontal="center" vertical="center" wrapText="1"/>
    </xf>
    <xf numFmtId="0" fontId="0" fillId="43" borderId="72" xfId="0" applyFill="1" applyBorder="1" applyAlignment="1">
      <alignment horizontal="center" vertical="center" wrapText="1"/>
    </xf>
    <xf numFmtId="0" fontId="0" fillId="43" borderId="41" xfId="0" applyFill="1" applyBorder="1" applyAlignment="1">
      <alignment horizontal="center" vertical="center" wrapText="1"/>
    </xf>
    <xf numFmtId="0" fontId="0" fillId="43" borderId="32" xfId="0" applyFill="1" applyBorder="1" applyAlignment="1">
      <alignment horizontal="center" vertical="center" wrapText="1"/>
    </xf>
    <xf numFmtId="186" fontId="15" fillId="0" borderId="40" xfId="0" applyNumberFormat="1" applyFont="1" applyBorder="1" applyAlignment="1">
      <alignment horizontal="center" vertical="center" wrapText="1"/>
    </xf>
    <xf numFmtId="186" fontId="15" fillId="0" borderId="32" xfId="0" applyNumberFormat="1" applyFont="1" applyBorder="1" applyAlignment="1">
      <alignment horizontal="center" vertical="center" wrapText="1"/>
    </xf>
    <xf numFmtId="2" fontId="15" fillId="41" borderId="41" xfId="0" applyNumberFormat="1" applyFont="1" applyFill="1" applyBorder="1" applyAlignment="1">
      <alignment horizontal="center" vertical="center"/>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42" borderId="40" xfId="0" applyFont="1" applyFill="1" applyBorder="1" applyAlignment="1">
      <alignment horizontal="center" vertical="center" wrapText="1"/>
    </xf>
    <xf numFmtId="0" fontId="15" fillId="42" borderId="32" xfId="0" applyFont="1" applyFill="1" applyBorder="1" applyAlignment="1">
      <alignment horizontal="center" vertical="center" wrapText="1"/>
    </xf>
    <xf numFmtId="0" fontId="16" fillId="43" borderId="40" xfId="0" applyFont="1" applyFill="1" applyBorder="1" applyAlignment="1">
      <alignment horizontal="center" vertical="center" wrapText="1"/>
    </xf>
    <xf numFmtId="0" fontId="16" fillId="43" borderId="32" xfId="0" applyFont="1" applyFill="1" applyBorder="1" applyAlignment="1">
      <alignment horizontal="center" vertical="center" wrapText="1"/>
    </xf>
    <xf numFmtId="0" fontId="15" fillId="43" borderId="41" xfId="0" applyFont="1" applyFill="1" applyBorder="1" applyAlignment="1">
      <alignment horizontal="center" vertical="center" wrapText="1"/>
    </xf>
    <xf numFmtId="0" fontId="16" fillId="43" borderId="41" xfId="0" applyFont="1" applyFill="1" applyBorder="1" applyAlignment="1">
      <alignment horizontal="center" vertical="center" wrapText="1"/>
    </xf>
    <xf numFmtId="0" fontId="15" fillId="0" borderId="67" xfId="0" applyFont="1" applyBorder="1" applyAlignment="1">
      <alignment horizontal="center" vertical="center" wrapText="1"/>
    </xf>
    <xf numFmtId="0" fontId="15" fillId="0" borderId="73" xfId="0" applyFont="1" applyBorder="1" applyAlignment="1">
      <alignment horizontal="center" vertical="center" wrapText="1"/>
    </xf>
    <xf numFmtId="0" fontId="15" fillId="43" borderId="40" xfId="0" applyFont="1" applyFill="1" applyBorder="1" applyAlignment="1">
      <alignment vertical="center" wrapText="1"/>
    </xf>
    <xf numFmtId="0" fontId="15" fillId="43" borderId="32" xfId="0" applyFont="1" applyFill="1" applyBorder="1" applyAlignment="1">
      <alignment vertical="center" wrapText="1"/>
    </xf>
    <xf numFmtId="0" fontId="15" fillId="0" borderId="72" xfId="0" applyFont="1" applyBorder="1" applyAlignment="1">
      <alignment horizontal="center" vertical="center" wrapText="1"/>
    </xf>
    <xf numFmtId="0" fontId="15" fillId="0" borderId="72" xfId="0" applyFont="1" applyBorder="1" applyAlignment="1">
      <alignment horizontal="center" vertical="top" wrapText="1"/>
    </xf>
    <xf numFmtId="0" fontId="15" fillId="0" borderId="32" xfId="0" applyFont="1" applyBorder="1" applyAlignment="1">
      <alignment horizontal="center" vertical="top" wrapText="1"/>
    </xf>
    <xf numFmtId="0" fontId="15" fillId="43" borderId="29" xfId="0" applyFont="1" applyFill="1" applyBorder="1" applyAlignment="1">
      <alignment horizontal="center" vertical="center" wrapText="1"/>
    </xf>
    <xf numFmtId="0" fontId="15" fillId="43" borderId="40" xfId="0" applyFont="1" applyFill="1" applyBorder="1" applyAlignment="1">
      <alignment horizontal="center" vertical="top" wrapText="1"/>
    </xf>
    <xf numFmtId="0" fontId="15" fillId="43" borderId="41" xfId="0" applyFont="1" applyFill="1" applyBorder="1" applyAlignment="1">
      <alignment horizontal="center" vertical="top" wrapText="1"/>
    </xf>
    <xf numFmtId="0" fontId="15" fillId="43" borderId="40" xfId="0" applyFont="1" applyFill="1" applyBorder="1" applyAlignment="1">
      <alignment vertical="top" wrapText="1"/>
    </xf>
    <xf numFmtId="0" fontId="15" fillId="43" borderId="41" xfId="0" applyFont="1" applyFill="1" applyBorder="1" applyAlignment="1">
      <alignment vertical="top" wrapText="1"/>
    </xf>
    <xf numFmtId="0" fontId="15" fillId="43" borderId="32" xfId="0" applyFont="1" applyFill="1" applyBorder="1" applyAlignment="1">
      <alignment vertical="top" wrapText="1"/>
    </xf>
    <xf numFmtId="0" fontId="15" fillId="42" borderId="41" xfId="0" applyFont="1" applyFill="1" applyBorder="1" applyAlignment="1">
      <alignment horizontal="center" vertical="center" wrapText="1"/>
    </xf>
    <xf numFmtId="0" fontId="15" fillId="42" borderId="40" xfId="0" applyFont="1" applyFill="1" applyBorder="1" applyAlignment="1">
      <alignment horizontal="center" vertical="top" wrapText="1"/>
    </xf>
    <xf numFmtId="0" fontId="15" fillId="42" borderId="32" xfId="0" applyFont="1" applyFill="1" applyBorder="1" applyAlignment="1">
      <alignment horizontal="center" vertical="top" wrapText="1"/>
    </xf>
    <xf numFmtId="0" fontId="15" fillId="0" borderId="68" xfId="0" applyFont="1" applyBorder="1" applyAlignment="1">
      <alignment horizontal="center" vertical="center" wrapText="1"/>
    </xf>
    <xf numFmtId="0" fontId="2" fillId="38" borderId="25" xfId="61" applyNumberFormat="1" applyFill="1" applyBorder="1" applyAlignment="1">
      <alignment horizontal="center"/>
      <protection/>
    </xf>
    <xf numFmtId="0" fontId="2" fillId="38" borderId="15" xfId="61" applyNumberFormat="1" applyFill="1" applyBorder="1" applyAlignment="1">
      <alignment horizontal="center"/>
      <protection/>
    </xf>
    <xf numFmtId="0" fontId="2" fillId="38" borderId="39" xfId="61" applyNumberFormat="1" applyFill="1" applyBorder="1" applyAlignment="1">
      <alignment horizontal="center"/>
      <protection/>
    </xf>
    <xf numFmtId="0" fontId="2" fillId="38" borderId="12" xfId="61" applyNumberFormat="1" applyFill="1" applyBorder="1" applyAlignment="1">
      <alignment horizontal="center"/>
      <protection/>
    </xf>
    <xf numFmtId="0" fontId="2" fillId="0" borderId="32" xfId="61" applyNumberFormat="1" applyFont="1" applyBorder="1" applyAlignment="1">
      <alignment horizontal="center" vertical="center" wrapText="1"/>
      <protection/>
    </xf>
    <xf numFmtId="0" fontId="2" fillId="0" borderId="32" xfId="61" applyNumberFormat="1" applyFont="1" applyBorder="1" applyAlignment="1">
      <alignment horizontal="left" vertical="center"/>
      <protection/>
    </xf>
    <xf numFmtId="0" fontId="12" fillId="0" borderId="31" xfId="61" applyNumberFormat="1" applyFont="1" applyBorder="1" applyAlignment="1">
      <alignment horizontal="center"/>
      <protection/>
    </xf>
    <xf numFmtId="0" fontId="12" fillId="0" borderId="49" xfId="61" applyNumberFormat="1" applyFont="1" applyBorder="1" applyAlignment="1">
      <alignment horizontal="center"/>
      <protection/>
    </xf>
    <xf numFmtId="0" fontId="7" fillId="0" borderId="28" xfId="61" applyNumberFormat="1" applyFont="1" applyBorder="1" applyAlignment="1">
      <alignment horizontal="center" vertical="center"/>
      <protection/>
    </xf>
    <xf numFmtId="0" fontId="7" fillId="0" borderId="74" xfId="61" applyNumberFormat="1" applyFont="1" applyBorder="1" applyAlignment="1">
      <alignment horizontal="center" vertical="center" wrapText="1"/>
      <protection/>
    </xf>
    <xf numFmtId="0" fontId="2" fillId="38" borderId="14" xfId="61" applyNumberFormat="1" applyFill="1" applyBorder="1" applyAlignment="1">
      <alignment horizontal="center"/>
      <protection/>
    </xf>
    <xf numFmtId="0" fontId="2" fillId="0" borderId="75" xfId="61" applyNumberFormat="1" applyFont="1" applyBorder="1" applyAlignment="1">
      <alignment horizontal="left" vertical="center"/>
      <protection/>
    </xf>
    <xf numFmtId="179" fontId="13" fillId="0" borderId="16" xfId="0" applyNumberFormat="1" applyFont="1" applyBorder="1" applyAlignment="1">
      <alignment vertical="center" wrapText="1"/>
    </xf>
    <xf numFmtId="179" fontId="13" fillId="0" borderId="23" xfId="0" applyNumberFormat="1" applyFont="1" applyBorder="1" applyAlignment="1">
      <alignment vertical="center" wrapText="1"/>
    </xf>
    <xf numFmtId="0" fontId="13" fillId="0" borderId="1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6"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3" fillId="38" borderId="16"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9" xfId="0" applyFont="1" applyFill="1" applyBorder="1" applyAlignment="1">
      <alignment horizontal="justify" vertical="center" wrapText="1"/>
    </xf>
    <xf numFmtId="0" fontId="0" fillId="0" borderId="16" xfId="0" applyBorder="1" applyAlignment="1">
      <alignment horizontal="center" vertical="center" wrapText="1"/>
    </xf>
    <xf numFmtId="0" fontId="20" fillId="0" borderId="16" xfId="0" applyFont="1" applyFill="1" applyBorder="1" applyAlignment="1">
      <alignment horizontal="center" vertical="center" wrapText="1"/>
    </xf>
    <xf numFmtId="0" fontId="12" fillId="39" borderId="49" xfId="61" applyNumberFormat="1" applyFont="1" applyFill="1" applyBorder="1" applyAlignment="1">
      <alignment horizontal="center" vertical="center" wrapText="1"/>
      <protection/>
    </xf>
    <xf numFmtId="0" fontId="12" fillId="0" borderId="28" xfId="61" applyNumberFormat="1" applyFont="1" applyBorder="1" applyAlignment="1">
      <alignment horizontal="center"/>
      <protection/>
    </xf>
    <xf numFmtId="0" fontId="15" fillId="50" borderId="0"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7" xfId="0" applyFont="1" applyBorder="1" applyAlignment="1">
      <alignment horizontal="center" vertical="top" wrapText="1"/>
    </xf>
    <xf numFmtId="0" fontId="0" fillId="0" borderId="53" xfId="0" applyFont="1" applyBorder="1" applyAlignment="1">
      <alignment horizontal="center" vertical="top" wrapText="1"/>
    </xf>
    <xf numFmtId="0" fontId="0" fillId="0" borderId="24" xfId="0" applyFont="1" applyBorder="1" applyAlignment="1">
      <alignment horizontal="center" vertical="top" wrapText="1"/>
    </xf>
    <xf numFmtId="0" fontId="2" fillId="0" borderId="28" xfId="61" applyNumberFormat="1" applyBorder="1" applyAlignment="1">
      <alignment horizontal="center"/>
      <protection/>
    </xf>
    <xf numFmtId="0" fontId="2" fillId="0" borderId="49" xfId="61" applyNumberFormat="1" applyBorder="1" applyAlignment="1">
      <alignment horizontal="center"/>
      <protection/>
    </xf>
    <xf numFmtId="0" fontId="2" fillId="0" borderId="14" xfId="61" applyNumberFormat="1" applyBorder="1" applyAlignment="1">
      <alignment horizontal="center"/>
      <protection/>
    </xf>
    <xf numFmtId="1" fontId="2" fillId="0" borderId="28" xfId="61" applyNumberFormat="1" applyBorder="1" applyAlignment="1">
      <alignment horizontal="center"/>
      <protection/>
    </xf>
    <xf numFmtId="1" fontId="2" fillId="0" borderId="49" xfId="61" applyNumberFormat="1" applyBorder="1" applyAlignment="1">
      <alignment horizontal="center"/>
      <protection/>
    </xf>
    <xf numFmtId="1" fontId="2" fillId="0" borderId="14" xfId="61" applyNumberFormat="1" applyBorder="1" applyAlignment="1">
      <alignment horizontal="center"/>
      <protection/>
    </xf>
    <xf numFmtId="0" fontId="2" fillId="39" borderId="28" xfId="61" applyNumberFormat="1" applyFont="1" applyFill="1" applyBorder="1" applyAlignment="1">
      <alignment horizontal="center" vertical="center" wrapText="1"/>
      <protection/>
    </xf>
    <xf numFmtId="0" fontId="2" fillId="39" borderId="49" xfId="61" applyNumberFormat="1" applyFont="1" applyFill="1" applyBorder="1" applyAlignment="1">
      <alignment horizontal="center" vertical="center" wrapText="1"/>
      <protection/>
    </xf>
    <xf numFmtId="0" fontId="2" fillId="39" borderId="14" xfId="61" applyNumberFormat="1" applyFont="1" applyFill="1" applyBorder="1" applyAlignment="1">
      <alignment horizontal="center" vertical="center" wrapText="1"/>
      <protection/>
    </xf>
    <xf numFmtId="0" fontId="2" fillId="39" borderId="29" xfId="61" applyNumberFormat="1" applyFont="1" applyFill="1" applyBorder="1" applyAlignment="1">
      <alignment horizontal="center" vertical="center"/>
      <protection/>
    </xf>
    <xf numFmtId="0" fontId="15" fillId="42" borderId="72" xfId="0" applyFont="1" applyFill="1" applyBorder="1" applyAlignment="1">
      <alignment horizontal="center" vertical="center" wrapText="1"/>
    </xf>
    <xf numFmtId="0" fontId="16" fillId="43" borderId="72" xfId="0" applyFont="1" applyFill="1" applyBorder="1" applyAlignment="1">
      <alignment horizontal="center" vertical="center" wrapText="1"/>
    </xf>
    <xf numFmtId="186" fontId="15" fillId="0" borderId="72" xfId="0" applyNumberFormat="1" applyFont="1" applyBorder="1" applyAlignment="1">
      <alignment horizontal="center" vertical="center" wrapText="1"/>
    </xf>
    <xf numFmtId="186" fontId="15" fillId="0" borderId="41" xfId="0" applyNumberFormat="1" applyFont="1" applyBorder="1" applyAlignment="1">
      <alignment horizontal="center" vertical="center" wrapText="1"/>
    </xf>
    <xf numFmtId="184" fontId="15" fillId="43" borderId="76" xfId="0" applyNumberFormat="1" applyFont="1" applyFill="1" applyBorder="1" applyAlignment="1">
      <alignment horizontal="center" vertical="center" wrapText="1"/>
    </xf>
    <xf numFmtId="184" fontId="15" fillId="43" borderId="77" xfId="0" applyNumberFormat="1" applyFont="1" applyFill="1" applyBorder="1" applyAlignment="1">
      <alignment horizontal="center" vertical="center" wrapText="1"/>
    </xf>
    <xf numFmtId="9" fontId="2" fillId="39" borderId="29" xfId="61" applyNumberFormat="1" applyFont="1" applyFill="1" applyBorder="1" applyAlignment="1">
      <alignment horizontal="center" vertical="center"/>
      <protection/>
    </xf>
    <xf numFmtId="0" fontId="14" fillId="0" borderId="40"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41" xfId="0" applyFont="1" applyFill="1" applyBorder="1" applyAlignment="1">
      <alignment horizontal="center" vertical="center" wrapText="1"/>
    </xf>
    <xf numFmtId="14" fontId="14" fillId="0" borderId="40" xfId="0" applyNumberFormat="1" applyFont="1" applyFill="1" applyBorder="1" applyAlignment="1">
      <alignment horizontal="center" vertical="center" wrapText="1"/>
    </xf>
    <xf numFmtId="14" fontId="14" fillId="0" borderId="41" xfId="0" applyNumberFormat="1" applyFont="1" applyFill="1" applyBorder="1" applyAlignment="1">
      <alignment horizontal="center" vertical="center" wrapText="1"/>
    </xf>
    <xf numFmtId="14" fontId="14" fillId="0" borderId="32" xfId="0" applyNumberFormat="1" applyFont="1" applyFill="1" applyBorder="1" applyAlignment="1">
      <alignment horizontal="center" vertical="center" wrapText="1"/>
    </xf>
    <xf numFmtId="0" fontId="20" fillId="43" borderId="41" xfId="0" applyFont="1" applyFill="1" applyBorder="1" applyAlignment="1">
      <alignment horizontal="center" vertical="center" wrapText="1"/>
    </xf>
    <xf numFmtId="0" fontId="20" fillId="43" borderId="32" xfId="0" applyFont="1" applyFill="1" applyBorder="1" applyAlignment="1">
      <alignment horizontal="center" vertical="center" wrapText="1"/>
    </xf>
    <xf numFmtId="0" fontId="0" fillId="42" borderId="41" xfId="0" applyFill="1" applyBorder="1" applyAlignment="1">
      <alignment horizontal="center" vertical="center" wrapText="1"/>
    </xf>
    <xf numFmtId="9" fontId="79" fillId="0" borderId="40" xfId="0" applyNumberFormat="1" applyFont="1" applyBorder="1" applyAlignment="1">
      <alignment horizontal="center" vertical="center" wrapText="1"/>
    </xf>
    <xf numFmtId="9" fontId="79" fillId="0" borderId="32" xfId="0" applyNumberFormat="1" applyFont="1" applyBorder="1" applyAlignment="1">
      <alignment horizontal="center" vertical="center" wrapText="1"/>
    </xf>
    <xf numFmtId="14" fontId="79" fillId="0" borderId="40" xfId="0" applyNumberFormat="1" applyFont="1" applyBorder="1" applyAlignment="1">
      <alignment horizontal="center" vertical="center" wrapText="1"/>
    </xf>
    <xf numFmtId="14" fontId="79" fillId="0" borderId="32" xfId="0" applyNumberFormat="1" applyFont="1" applyBorder="1" applyAlignment="1">
      <alignment horizontal="center" vertical="center" wrapText="1"/>
    </xf>
    <xf numFmtId="182" fontId="0" fillId="41" borderId="40" xfId="48" applyFill="1" applyBorder="1" applyAlignment="1">
      <alignment horizontal="center" vertical="center" wrapText="1"/>
    </xf>
    <xf numFmtId="182" fontId="0" fillId="41" borderId="32" xfId="48" applyFill="1" applyBorder="1" applyAlignment="1">
      <alignment horizontal="center" vertical="center" wrapText="1"/>
    </xf>
    <xf numFmtId="9" fontId="2" fillId="39" borderId="49" xfId="61" applyNumberFormat="1" applyFont="1" applyFill="1" applyBorder="1" applyAlignment="1">
      <alignment horizontal="center" vertical="center"/>
      <protection/>
    </xf>
    <xf numFmtId="186" fontId="10" fillId="42" borderId="29" xfId="0" applyNumberFormat="1" applyFont="1" applyFill="1" applyBorder="1" applyAlignment="1">
      <alignment horizontal="center" vertical="center" wrapText="1"/>
    </xf>
    <xf numFmtId="0" fontId="10" fillId="42" borderId="29" xfId="0" applyFont="1" applyFill="1" applyBorder="1" applyAlignment="1">
      <alignment horizontal="center" vertical="center"/>
    </xf>
    <xf numFmtId="0" fontId="29" fillId="43" borderId="29" xfId="0" applyFont="1" applyFill="1" applyBorder="1" applyAlignment="1">
      <alignment horizontal="center" vertical="center" wrapText="1"/>
    </xf>
    <xf numFmtId="0" fontId="10" fillId="43" borderId="29" xfId="0" applyFont="1" applyFill="1" applyBorder="1" applyAlignment="1">
      <alignment horizontal="center" vertical="center" wrapText="1"/>
    </xf>
    <xf numFmtId="2" fontId="10" fillId="41" borderId="29" xfId="0" applyNumberFormat="1" applyFont="1" applyFill="1" applyBorder="1" applyAlignment="1">
      <alignment horizontal="center" vertical="center"/>
    </xf>
    <xf numFmtId="0" fontId="13" fillId="43" borderId="32" xfId="0" applyFont="1" applyFill="1" applyBorder="1" applyAlignment="1">
      <alignment horizontal="center" vertical="center" wrapText="1"/>
    </xf>
    <xf numFmtId="0" fontId="2" fillId="0" borderId="25" xfId="61" applyNumberFormat="1" applyFont="1" applyBorder="1" applyAlignment="1">
      <alignment horizontal="left" vertical="center"/>
      <protection/>
    </xf>
    <xf numFmtId="0" fontId="12" fillId="0" borderId="13" xfId="61" applyNumberFormat="1" applyFont="1" applyBorder="1" applyAlignment="1">
      <alignment horizontal="center"/>
      <protection/>
    </xf>
    <xf numFmtId="0" fontId="2" fillId="0" borderId="10" xfId="61" applyNumberFormat="1" applyFont="1" applyBorder="1" applyAlignment="1">
      <alignment horizontal="left" vertical="center"/>
      <protection/>
    </xf>
    <xf numFmtId="172" fontId="0" fillId="0" borderId="27" xfId="0" applyNumberFormat="1" applyFont="1" applyBorder="1" applyAlignment="1">
      <alignment horizontal="center" vertical="center" wrapText="1"/>
    </xf>
    <xf numFmtId="172" fontId="0" fillId="0" borderId="53" xfId="0" applyNumberFormat="1" applyFont="1" applyBorder="1" applyAlignment="1">
      <alignment horizontal="center" vertical="center" wrapText="1"/>
    </xf>
    <xf numFmtId="172" fontId="0" fillId="0" borderId="24" xfId="0" applyNumberFormat="1" applyFont="1" applyBorder="1" applyAlignment="1">
      <alignment horizontal="center" vertical="center" wrapText="1"/>
    </xf>
    <xf numFmtId="1" fontId="0" fillId="0" borderId="78" xfId="0" applyNumberFormat="1" applyFont="1" applyFill="1" applyBorder="1" applyAlignment="1">
      <alignment horizontal="center" vertical="center"/>
    </xf>
    <xf numFmtId="1" fontId="0" fillId="0" borderId="79" xfId="0" applyNumberFormat="1" applyFont="1" applyFill="1" applyBorder="1" applyAlignment="1">
      <alignment horizontal="center" vertical="center"/>
    </xf>
    <xf numFmtId="1" fontId="0" fillId="0" borderId="80" xfId="0" applyNumberFormat="1" applyFont="1" applyFill="1" applyBorder="1" applyAlignment="1">
      <alignment horizontal="center" vertical="center"/>
    </xf>
    <xf numFmtId="0" fontId="2" fillId="39" borderId="10" xfId="61" applyNumberFormat="1" applyFont="1" applyFill="1" applyBorder="1" applyAlignment="1">
      <alignment horizontal="center" vertical="center" wrapText="1"/>
      <protection/>
    </xf>
    <xf numFmtId="0" fontId="2" fillId="39" borderId="75" xfId="61" applyNumberFormat="1" applyFont="1" applyFill="1" applyBorder="1" applyAlignment="1">
      <alignment horizontal="center" vertical="center" wrapText="1"/>
      <protection/>
    </xf>
    <xf numFmtId="0" fontId="2" fillId="39" borderId="39" xfId="61" applyNumberFormat="1" applyFont="1" applyFill="1" applyBorder="1" applyAlignment="1">
      <alignment horizontal="center" vertical="center" wrapText="1"/>
      <protection/>
    </xf>
    <xf numFmtId="9" fontId="2" fillId="40" borderId="11" xfId="57" applyFill="1" applyBorder="1" applyAlignment="1">
      <alignment horizontal="center" vertical="center" wrapText="1"/>
      <protection/>
    </xf>
    <xf numFmtId="9" fontId="2" fillId="40" borderId="31" xfId="57" applyFill="1" applyBorder="1" applyAlignment="1">
      <alignment horizontal="center" vertical="center" wrapText="1"/>
      <protection/>
    </xf>
    <xf numFmtId="9" fontId="2" fillId="40" borderId="30" xfId="57" applyFill="1" applyBorder="1" applyAlignment="1">
      <alignment horizontal="center" vertical="center" wrapText="1"/>
      <protection/>
    </xf>
    <xf numFmtId="9" fontId="2" fillId="44" borderId="40" xfId="61" applyNumberFormat="1" applyFont="1" applyFill="1" applyBorder="1" applyAlignment="1">
      <alignment horizontal="center" vertical="center" wrapText="1"/>
      <protection/>
    </xf>
    <xf numFmtId="9" fontId="2" fillId="39" borderId="41" xfId="61" applyNumberFormat="1" applyFont="1" applyFill="1" applyBorder="1" applyAlignment="1">
      <alignment horizontal="center" vertical="center" wrapText="1"/>
      <protection/>
    </xf>
    <xf numFmtId="9" fontId="2" fillId="44" borderId="32" xfId="61" applyNumberFormat="1" applyFont="1" applyFill="1" applyBorder="1" applyAlignment="1">
      <alignment horizontal="center" vertical="center" wrapText="1"/>
      <protection/>
    </xf>
    <xf numFmtId="0" fontId="2" fillId="44" borderId="40" xfId="61" applyNumberFormat="1" applyFont="1" applyFill="1" applyBorder="1" applyAlignment="1">
      <alignment horizontal="center" vertical="center" wrapText="1"/>
      <protection/>
    </xf>
    <xf numFmtId="0" fontId="2" fillId="39" borderId="41" xfId="61" applyNumberFormat="1" applyFont="1" applyFill="1" applyBorder="1" applyAlignment="1">
      <alignment horizontal="center" vertical="center" wrapText="1"/>
      <protection/>
    </xf>
    <xf numFmtId="0" fontId="2" fillId="44" borderId="32" xfId="61" applyNumberFormat="1" applyFont="1" applyFill="1" applyBorder="1" applyAlignment="1">
      <alignment horizontal="center" vertical="center" wrapText="1"/>
      <protection/>
    </xf>
    <xf numFmtId="14" fontId="14" fillId="0" borderId="40" xfId="0" applyNumberFormat="1" applyFont="1" applyFill="1" applyBorder="1" applyAlignment="1">
      <alignment horizontal="center" vertical="center"/>
    </xf>
    <xf numFmtId="14" fontId="14" fillId="0" borderId="41" xfId="0" applyNumberFormat="1" applyFont="1" applyFill="1" applyBorder="1" applyAlignment="1">
      <alignment horizontal="center" vertical="center"/>
    </xf>
    <xf numFmtId="14" fontId="14" fillId="0" borderId="32" xfId="0" applyNumberFormat="1" applyFont="1" applyFill="1" applyBorder="1" applyAlignment="1">
      <alignment horizontal="center" vertical="center"/>
    </xf>
    <xf numFmtId="2" fontId="14" fillId="41" borderId="40" xfId="0" applyNumberFormat="1" applyFont="1" applyFill="1" applyBorder="1" applyAlignment="1">
      <alignment horizontal="center" vertical="center"/>
    </xf>
    <xf numFmtId="2" fontId="14" fillId="41" borderId="41" xfId="0" applyNumberFormat="1" applyFont="1" applyFill="1" applyBorder="1" applyAlignment="1">
      <alignment horizontal="center" vertical="center"/>
    </xf>
    <xf numFmtId="2" fontId="14" fillId="41" borderId="32" xfId="0" applyNumberFormat="1" applyFont="1" applyFill="1" applyBorder="1" applyAlignment="1">
      <alignment horizontal="center" vertical="center"/>
    </xf>
    <xf numFmtId="0" fontId="12" fillId="39" borderId="41" xfId="61" applyNumberFormat="1" applyFont="1" applyFill="1" applyBorder="1" applyAlignment="1">
      <alignment horizontal="center" vertical="center" wrapText="1"/>
      <protection/>
    </xf>
    <xf numFmtId="0" fontId="2" fillId="0" borderId="40" xfId="61" applyNumberFormat="1" applyFont="1" applyBorder="1" applyAlignment="1">
      <alignment horizontal="center" vertical="center" wrapText="1"/>
      <protection/>
    </xf>
    <xf numFmtId="0" fontId="2" fillId="0" borderId="41" xfId="61" applyNumberFormat="1" applyFont="1" applyBorder="1" applyAlignment="1">
      <alignment horizontal="center" vertical="center" wrapText="1"/>
      <protection/>
    </xf>
    <xf numFmtId="0" fontId="2" fillId="0" borderId="58" xfId="61" applyNumberFormat="1" applyFont="1" applyBorder="1" applyAlignment="1">
      <alignment horizontal="center" vertical="center" wrapText="1"/>
      <protection/>
    </xf>
    <xf numFmtId="0" fontId="2" fillId="0" borderId="81" xfId="61" applyNumberFormat="1" applyFont="1" applyBorder="1" applyAlignment="1">
      <alignment horizontal="center" vertical="center" wrapText="1"/>
      <protection/>
    </xf>
    <xf numFmtId="0" fontId="2" fillId="0" borderId="59" xfId="61" applyNumberFormat="1" applyFont="1" applyBorder="1" applyAlignment="1">
      <alignment horizontal="center" vertical="center" wrapText="1"/>
      <protection/>
    </xf>
    <xf numFmtId="0" fontId="2" fillId="0" borderId="13" xfId="61" applyNumberFormat="1" applyBorder="1" applyAlignment="1">
      <alignment horizontal="center" vertical="center"/>
      <protection/>
    </xf>
    <xf numFmtId="0" fontId="2" fillId="0" borderId="13" xfId="61" applyNumberFormat="1" applyFont="1" applyBorder="1" applyAlignment="1">
      <alignment horizontal="left"/>
      <protection/>
    </xf>
    <xf numFmtId="0" fontId="7" fillId="0" borderId="13" xfId="61" applyNumberFormat="1" applyFont="1" applyBorder="1" applyAlignment="1">
      <alignment horizontal="center"/>
      <protection/>
    </xf>
    <xf numFmtId="0" fontId="2" fillId="0" borderId="0" xfId="61" applyNumberFormat="1" applyBorder="1" applyAlignment="1">
      <alignment horizontal="center"/>
      <protection/>
    </xf>
    <xf numFmtId="0" fontId="7" fillId="0" borderId="28" xfId="61" applyNumberFormat="1" applyFont="1" applyBorder="1" applyAlignment="1">
      <alignment horizontal="left"/>
      <protection/>
    </xf>
    <xf numFmtId="0" fontId="0" fillId="0" borderId="17" xfId="0" applyFill="1" applyBorder="1" applyAlignment="1">
      <alignment horizontal="center" vertical="center"/>
    </xf>
    <xf numFmtId="0" fontId="17" fillId="0" borderId="82" xfId="0" applyFont="1" applyFill="1" applyBorder="1" applyAlignment="1">
      <alignment horizontal="center" vertical="center"/>
    </xf>
    <xf numFmtId="0" fontId="17" fillId="0" borderId="83"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84" xfId="0" applyFont="1" applyFill="1" applyBorder="1" applyAlignment="1">
      <alignment horizontal="center" vertical="center" wrapText="1"/>
    </xf>
    <xf numFmtId="0" fontId="17" fillId="0" borderId="29" xfId="0" applyFont="1" applyBorder="1" applyAlignment="1">
      <alignment horizontal="justify" vertical="center" wrapText="1"/>
    </xf>
    <xf numFmtId="0" fontId="18" fillId="0" borderId="85"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5" fillId="45" borderId="0" xfId="61" applyNumberFormat="1" applyFont="1" applyFill="1" applyBorder="1" applyAlignment="1">
      <alignment horizontal="left"/>
      <protection/>
    </xf>
    <xf numFmtId="0" fontId="13" fillId="50" borderId="0" xfId="0" applyFont="1" applyFill="1" applyBorder="1" applyAlignment="1">
      <alignment horizontal="center" vertical="center"/>
    </xf>
    <xf numFmtId="179" fontId="13" fillId="38" borderId="16" xfId="0" applyNumberFormat="1" applyFont="1" applyFill="1" applyBorder="1" applyAlignment="1">
      <alignment vertical="center" wrapText="1"/>
    </xf>
    <xf numFmtId="179" fontId="13" fillId="38" borderId="23" xfId="0" applyNumberFormat="1" applyFont="1" applyFill="1" applyBorder="1" applyAlignment="1">
      <alignment vertical="center" wrapText="1"/>
    </xf>
    <xf numFmtId="1" fontId="14" fillId="39" borderId="16" xfId="0" applyNumberFormat="1" applyFont="1" applyFill="1" applyBorder="1" applyAlignment="1">
      <alignment horizontal="center" vertical="center" wrapText="1"/>
    </xf>
    <xf numFmtId="1" fontId="14" fillId="39" borderId="23" xfId="0" applyNumberFormat="1"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23" xfId="0" applyFont="1" applyBorder="1" applyAlignment="1">
      <alignment horizontal="center" vertical="center" wrapText="1"/>
    </xf>
    <xf numFmtId="0" fontId="2" fillId="0" borderId="13" xfId="61" applyNumberFormat="1" applyFont="1" applyBorder="1" applyAlignment="1">
      <alignment horizontal="justify" vertical="center" wrapText="1"/>
      <protection/>
    </xf>
    <xf numFmtId="1" fontId="2" fillId="36" borderId="13" xfId="61" applyNumberFormat="1" applyFont="1" applyFill="1" applyBorder="1" applyAlignment="1">
      <alignment horizontal="center" vertical="center"/>
      <protection/>
    </xf>
    <xf numFmtId="176" fontId="10" fillId="0" borderId="28" xfId="61" applyNumberFormat="1" applyFont="1" applyBorder="1" applyAlignment="1">
      <alignment horizontal="center" vertical="center" wrapText="1"/>
      <protection/>
    </xf>
    <xf numFmtId="174" fontId="2" fillId="36" borderId="13" xfId="61" applyNumberFormat="1" applyFill="1" applyBorder="1" applyAlignment="1">
      <alignment horizontal="center" vertical="center"/>
      <protection/>
    </xf>
    <xf numFmtId="0" fontId="2" fillId="0" borderId="13" xfId="61" applyNumberFormat="1" applyBorder="1" applyAlignment="1">
      <alignment horizontal="center" vertical="center" wrapText="1"/>
      <protection/>
    </xf>
    <xf numFmtId="9" fontId="2" fillId="36" borderId="13" xfId="61" applyFont="1" applyFill="1" applyBorder="1" applyAlignment="1">
      <alignment horizontal="center" vertical="center"/>
      <protection/>
    </xf>
    <xf numFmtId="0" fontId="10" fillId="0" borderId="13" xfId="61" applyNumberFormat="1" applyFont="1" applyBorder="1" applyAlignment="1">
      <alignment horizontal="center" vertical="center" wrapText="1"/>
      <protection/>
    </xf>
    <xf numFmtId="0" fontId="10" fillId="0" borderId="28" xfId="61" applyNumberFormat="1" applyFont="1" applyBorder="1" applyAlignment="1">
      <alignment horizontal="center" vertical="center" wrapText="1"/>
      <protection/>
    </xf>
    <xf numFmtId="175" fontId="10" fillId="0" borderId="28" xfId="61" applyNumberFormat="1" applyFont="1" applyBorder="1" applyAlignment="1">
      <alignment horizontal="center" vertical="center" wrapText="1"/>
      <protection/>
    </xf>
    <xf numFmtId="0" fontId="2" fillId="0" borderId="13" xfId="61" applyNumberFormat="1" applyBorder="1" applyAlignment="1">
      <alignment horizontal="center"/>
      <protection/>
    </xf>
    <xf numFmtId="0" fontId="2" fillId="0" borderId="25" xfId="61" applyNumberFormat="1" applyBorder="1" applyAlignment="1">
      <alignment horizontal="justify" vertical="center" wrapText="1"/>
      <protection/>
    </xf>
    <xf numFmtId="0" fontId="8" fillId="0" borderId="13" xfId="61" applyNumberFormat="1" applyFont="1" applyBorder="1" applyAlignment="1">
      <alignment horizontal="justify" vertical="center" wrapText="1"/>
      <protection/>
    </xf>
    <xf numFmtId="0" fontId="2" fillId="0" borderId="15" xfId="61" applyNumberFormat="1" applyFont="1" applyBorder="1" applyAlignment="1">
      <alignment horizontal="justify" vertical="top" wrapText="1"/>
      <protection/>
    </xf>
    <xf numFmtId="0" fontId="2" fillId="0" borderId="13" xfId="61" applyNumberFormat="1" applyFont="1" applyBorder="1" applyAlignment="1">
      <alignment horizontal="justify" vertical="top" wrapText="1"/>
      <protection/>
    </xf>
    <xf numFmtId="172" fontId="10" fillId="0" borderId="13" xfId="61" applyNumberFormat="1" applyFont="1" applyBorder="1" applyAlignment="1">
      <alignment horizontal="center" vertical="center" wrapText="1"/>
      <protection/>
    </xf>
    <xf numFmtId="0" fontId="2" fillId="0" borderId="15" xfId="61" applyNumberFormat="1" applyFont="1" applyBorder="1" applyAlignment="1">
      <alignment horizontal="center" vertical="center" wrapText="1"/>
      <protection/>
    </xf>
    <xf numFmtId="174" fontId="2" fillId="36" borderId="13" xfId="61" applyNumberFormat="1" applyFont="1" applyFill="1" applyBorder="1" applyAlignment="1">
      <alignment horizontal="center" vertical="center"/>
      <protection/>
    </xf>
    <xf numFmtId="0" fontId="8" fillId="0" borderId="13" xfId="61" applyNumberFormat="1" applyFont="1" applyBorder="1" applyAlignment="1">
      <alignment horizontal="center" vertical="center" wrapText="1"/>
      <protection/>
    </xf>
    <xf numFmtId="0" fontId="7" fillId="0" borderId="11" xfId="0" applyFont="1" applyBorder="1" applyAlignment="1">
      <alignment horizontal="center" vertical="center" wrapText="1"/>
    </xf>
    <xf numFmtId="0" fontId="2" fillId="0" borderId="13" xfId="61" applyNumberFormat="1" applyBorder="1" applyAlignment="1">
      <alignment horizontal="justify" vertical="center" wrapText="1"/>
      <protection/>
    </xf>
    <xf numFmtId="0" fontId="7" fillId="36" borderId="11"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57" xfId="0" applyFont="1" applyBorder="1" applyAlignment="1">
      <alignment horizontal="center" vertical="center" wrapText="1"/>
    </xf>
    <xf numFmtId="0" fontId="5" fillId="33" borderId="0" xfId="0" applyFont="1" applyFill="1" applyBorder="1" applyAlignment="1">
      <alignment horizontal="left" wrapText="1"/>
    </xf>
    <xf numFmtId="0" fontId="5" fillId="0" borderId="31" xfId="0" applyFont="1" applyBorder="1" applyAlignment="1">
      <alignment horizontal="left" wrapText="1"/>
    </xf>
    <xf numFmtId="0" fontId="7" fillId="0" borderId="49" xfId="0" applyFont="1" applyBorder="1" applyAlignment="1">
      <alignment/>
    </xf>
    <xf numFmtId="0" fontId="5" fillId="0" borderId="0" xfId="0" applyFont="1" applyBorder="1" applyAlignment="1">
      <alignment horizontal="left" wrapText="1"/>
    </xf>
    <xf numFmtId="0" fontId="3" fillId="52" borderId="25" xfId="0" applyFont="1" applyFill="1" applyBorder="1" applyAlignment="1">
      <alignment horizontal="center" vertical="center"/>
    </xf>
    <xf numFmtId="0" fontId="5" fillId="33" borderId="0" xfId="0" applyFont="1" applyFill="1" applyBorder="1" applyAlignment="1">
      <alignment/>
    </xf>
    <xf numFmtId="0" fontId="14" fillId="43" borderId="40" xfId="0" applyFont="1" applyFill="1" applyBorder="1" applyAlignment="1">
      <alignment horizontal="center" vertical="top" wrapText="1"/>
    </xf>
    <xf numFmtId="0" fontId="14" fillId="43" borderId="32" xfId="0" applyFont="1" applyFill="1" applyBorder="1" applyAlignment="1">
      <alignment horizontal="center" vertical="top" wrapText="1"/>
    </xf>
    <xf numFmtId="171" fontId="5" fillId="51" borderId="25" xfId="61" applyNumberFormat="1" applyFont="1" applyFill="1" applyBorder="1" applyAlignment="1">
      <alignment horizontal="center" wrapText="1"/>
      <protection/>
    </xf>
    <xf numFmtId="171" fontId="5" fillId="51" borderId="15" xfId="61" applyNumberFormat="1" applyFont="1" applyFill="1" applyBorder="1" applyAlignment="1">
      <alignment horizontal="center" wrapText="1"/>
      <protection/>
    </xf>
    <xf numFmtId="0" fontId="2" fillId="39" borderId="49" xfId="61" applyNumberFormat="1" applyFont="1" applyFill="1" applyBorder="1" applyAlignment="1">
      <alignment horizontal="center" vertical="center"/>
      <protection/>
    </xf>
    <xf numFmtId="0" fontId="12" fillId="39" borderId="76" xfId="61" applyNumberFormat="1" applyFont="1" applyFill="1" applyBorder="1" applyAlignment="1">
      <alignment horizontal="center" vertical="center" wrapText="1"/>
      <protection/>
    </xf>
    <xf numFmtId="0" fontId="12" fillId="39" borderId="77" xfId="61" applyNumberFormat="1" applyFont="1" applyFill="1" applyBorder="1" applyAlignment="1">
      <alignment horizontal="center" vertical="center" wrapText="1"/>
      <protection/>
    </xf>
    <xf numFmtId="0" fontId="2" fillId="0" borderId="29" xfId="61" applyNumberFormat="1" applyFont="1" applyBorder="1" applyAlignment="1">
      <alignment horizontal="center" vertical="center" wrapText="1"/>
      <protection/>
    </xf>
    <xf numFmtId="0" fontId="76" fillId="0" borderId="40" xfId="0" applyFont="1" applyFill="1" applyBorder="1" applyAlignment="1">
      <alignment horizontal="center" vertical="center" wrapText="1"/>
    </xf>
    <xf numFmtId="0" fontId="76" fillId="0" borderId="32" xfId="0" applyFont="1" applyFill="1" applyBorder="1" applyAlignment="1">
      <alignment horizontal="center" vertical="center" wrapText="1"/>
    </xf>
    <xf numFmtId="186" fontId="15" fillId="0" borderId="40" xfId="0" applyNumberFormat="1" applyFont="1" applyFill="1" applyBorder="1" applyAlignment="1">
      <alignment horizontal="center" vertical="center" wrapText="1"/>
    </xf>
    <xf numFmtId="186" fontId="15" fillId="0" borderId="32" xfId="0" applyNumberFormat="1" applyFont="1" applyFill="1" applyBorder="1" applyAlignment="1">
      <alignment horizontal="center" vertical="center" wrapText="1"/>
    </xf>
    <xf numFmtId="186" fontId="15" fillId="0" borderId="86" xfId="0" applyNumberFormat="1" applyFont="1" applyBorder="1" applyAlignment="1">
      <alignment horizontal="center" vertical="center" wrapText="1"/>
    </xf>
    <xf numFmtId="2" fontId="15" fillId="41" borderId="29" xfId="0" applyNumberFormat="1" applyFont="1" applyFill="1" applyBorder="1" applyAlignment="1">
      <alignment horizontal="center" vertical="center"/>
    </xf>
    <xf numFmtId="1" fontId="14" fillId="41" borderId="40" xfId="0" applyNumberFormat="1" applyFont="1" applyFill="1" applyBorder="1" applyAlignment="1">
      <alignment horizontal="center" vertical="center" wrapText="1"/>
    </xf>
    <xf numFmtId="1" fontId="14" fillId="41" borderId="32" xfId="0" applyNumberFormat="1" applyFont="1" applyFill="1" applyBorder="1" applyAlignment="1">
      <alignment horizontal="center" vertical="center" wrapText="1"/>
    </xf>
    <xf numFmtId="0" fontId="12" fillId="39" borderId="29" xfId="61" applyNumberFormat="1" applyFont="1" applyFill="1" applyBorder="1" applyAlignment="1">
      <alignment horizontal="center" vertical="center" wrapText="1"/>
      <protection/>
    </xf>
    <xf numFmtId="0" fontId="2" fillId="0" borderId="29" xfId="61" applyNumberFormat="1" applyFont="1" applyFill="1" applyBorder="1" applyAlignment="1">
      <alignment horizontal="center" vertical="center"/>
      <protection/>
    </xf>
    <xf numFmtId="0" fontId="2" fillId="0" borderId="29" xfId="61" applyNumberFormat="1" applyBorder="1" applyAlignment="1">
      <alignment horizontal="center"/>
      <protection/>
    </xf>
    <xf numFmtId="9" fontId="14" fillId="0" borderId="40" xfId="0" applyNumberFormat="1" applyFont="1" applyBorder="1" applyAlignment="1">
      <alignment horizontal="center" vertical="center" wrapText="1"/>
    </xf>
    <xf numFmtId="9" fontId="14" fillId="0" borderId="32" xfId="0" applyNumberFormat="1" applyFont="1" applyBorder="1" applyAlignment="1">
      <alignment horizontal="center" vertical="center" wrapText="1"/>
    </xf>
    <xf numFmtId="14" fontId="14" fillId="0" borderId="40" xfId="0" applyNumberFormat="1" applyFont="1" applyBorder="1" applyAlignment="1">
      <alignment horizontal="center" vertical="center" wrapText="1"/>
    </xf>
    <xf numFmtId="14" fontId="14" fillId="0" borderId="32" xfId="0" applyNumberFormat="1" applyFont="1" applyBorder="1" applyAlignment="1">
      <alignment horizontal="center" vertical="center" wrapText="1"/>
    </xf>
    <xf numFmtId="2" fontId="14" fillId="42" borderId="87" xfId="0" applyNumberFormat="1" applyFont="1" applyFill="1" applyBorder="1" applyAlignment="1">
      <alignment horizontal="center" vertical="center"/>
    </xf>
    <xf numFmtId="2" fontId="14" fillId="42" borderId="88" xfId="0" applyNumberFormat="1" applyFont="1" applyFill="1" applyBorder="1" applyAlignment="1">
      <alignment horizontal="center" vertical="center"/>
    </xf>
    <xf numFmtId="9" fontId="14" fillId="0" borderId="40" xfId="0" applyNumberFormat="1" applyFont="1" applyBorder="1" applyAlignment="1">
      <alignment horizontal="center" vertical="center"/>
    </xf>
    <xf numFmtId="9" fontId="14" fillId="0" borderId="32" xfId="0" applyNumberFormat="1" applyFont="1" applyBorder="1" applyAlignment="1">
      <alignment horizontal="center" vertical="center"/>
    </xf>
    <xf numFmtId="14" fontId="14" fillId="0" borderId="40" xfId="0" applyNumberFormat="1" applyFont="1" applyBorder="1" applyAlignment="1">
      <alignment horizontal="center" vertical="center"/>
    </xf>
    <xf numFmtId="14" fontId="14" fillId="0" borderId="32" xfId="0" applyNumberFormat="1" applyFont="1" applyBorder="1" applyAlignment="1">
      <alignment horizontal="center" vertical="center"/>
    </xf>
    <xf numFmtId="0" fontId="2" fillId="0" borderId="89" xfId="61" applyNumberFormat="1" applyBorder="1" applyAlignment="1">
      <alignment horizontal="center"/>
      <protection/>
    </xf>
    <xf numFmtId="0" fontId="2" fillId="0" borderId="28" xfId="61" applyNumberFormat="1" applyFont="1" applyFill="1" applyBorder="1" applyAlignment="1">
      <alignment horizontal="center" vertical="center"/>
      <protection/>
    </xf>
    <xf numFmtId="0" fontId="2" fillId="0" borderId="14" xfId="61" applyNumberFormat="1" applyFont="1" applyFill="1" applyBorder="1" applyAlignment="1">
      <alignment horizontal="center" vertical="center"/>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Percent"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tas" xfId="56"/>
    <cellStyle name="Percent" xfId="57"/>
    <cellStyle name="Porcentaje 2" xfId="58"/>
    <cellStyle name="Porcentaje 2 2"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FF"/>
      <rgbColor rgb="0000FFFF"/>
      <rgbColor rgb="00800000"/>
      <rgbColor rgb="00008000"/>
      <rgbColor rgb="00000080"/>
      <rgbColor rgb="0094BD5E"/>
      <rgbColor rgb="00800080"/>
      <rgbColor rgb="00008080"/>
      <rgbColor rgb="00B4C7E7"/>
      <rgbColor rgb="00808080"/>
      <rgbColor rgb="008FAADC"/>
      <rgbColor rgb="00993366"/>
      <rgbColor rgb="00FFFFCC"/>
      <rgbColor rgb="00A9D18E"/>
      <rgbColor rgb="00660066"/>
      <rgbColor rgb="00FF8080"/>
      <rgbColor rgb="000066CC"/>
      <rgbColor rgb="009DC3E6"/>
      <rgbColor rgb="00000080"/>
      <rgbColor rgb="00FF00FF"/>
      <rgbColor rgb="00FFFF00"/>
      <rgbColor rgb="0000FFFF"/>
      <rgbColor rgb="00800080"/>
      <rgbColor rgb="00800000"/>
      <rgbColor rgb="00008080"/>
      <rgbColor rgb="000000FF"/>
      <rgbColor rgb="0000CCCC"/>
      <rgbColor rgb="00CCFFFF"/>
      <rgbColor rgb="00C5E0B4"/>
      <rgbColor rgb="00FFD966"/>
      <rgbColor rgb="0099CCFF"/>
      <rgbColor rgb="00F4B183"/>
      <rgbColor rgb="00CC99FF"/>
      <rgbColor rgb="00FFCC99"/>
      <rgbColor rgb="003366FF"/>
      <rgbColor rgb="0033CCCC"/>
      <rgbColor rgb="0099CC00"/>
      <rgbColor rgb="00FFCC00"/>
      <rgbColor rgb="00FF9900"/>
      <rgbColor rgb="00FF6600"/>
      <rgbColor rgb="00666699"/>
      <rgbColor rgb="00729FCF"/>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1428750</xdr:colOff>
      <xdr:row>170</xdr:row>
      <xdr:rowOff>19050</xdr:rowOff>
    </xdr:from>
    <xdr:to>
      <xdr:col>2</xdr:col>
      <xdr:colOff>1524000</xdr:colOff>
      <xdr:row>170</xdr:row>
      <xdr:rowOff>19050</xdr:rowOff>
    </xdr:to>
    <xdr:sp>
      <xdr:nvSpPr>
        <xdr:cNvPr id="1" name="Conector recto 1"/>
        <xdr:cNvSpPr>
          <a:spLocks/>
        </xdr:cNvSpPr>
      </xdr:nvSpPr>
      <xdr:spPr>
        <a:xfrm flipH="1" flipV="1">
          <a:off x="3686175" y="68179950"/>
          <a:ext cx="95250" cy="0"/>
        </a:xfrm>
        <a:custGeom>
          <a:pathLst>
            <a:path h="21600" w="21600">
              <a:moveTo>
                <a:pt x="0" y="0"/>
              </a:moveTo>
              <a:lnTo>
                <a:pt x="2" y="21600"/>
              </a:lnTo>
            </a:path>
          </a:pathLst>
        </a:custGeom>
        <a:noFill/>
        <a:ln w="2556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J810"/>
  <sheetViews>
    <sheetView tabSelected="1" zoomScale="85" zoomScaleNormal="85" zoomScalePageLayoutView="0" workbookViewId="0" topLeftCell="D813">
      <selection activeCell="N694" sqref="N694"/>
    </sheetView>
  </sheetViews>
  <sheetFormatPr defaultColWidth="11.7109375" defaultRowHeight="13.5" customHeight="1"/>
  <cols>
    <col min="1" max="1" width="10.8515625" style="0" customWidth="1"/>
    <col min="2" max="2" width="23.00390625" style="0" customWidth="1"/>
    <col min="3" max="3" width="63.28125" style="0" customWidth="1"/>
    <col min="4" max="4" width="28.00390625" style="0" customWidth="1"/>
    <col min="5" max="5" width="23.140625" style="0" customWidth="1"/>
    <col min="6" max="6" width="31.57421875" style="0" customWidth="1"/>
    <col min="7" max="7" width="15.00390625" style="0" customWidth="1"/>
    <col min="8" max="8" width="24.57421875" style="0" customWidth="1"/>
    <col min="9" max="9" width="16.28125" style="0" customWidth="1"/>
    <col min="10" max="10" width="11.8515625" style="0" customWidth="1"/>
    <col min="11" max="11" width="15.140625" style="0" customWidth="1"/>
    <col min="12" max="12" width="17.00390625" style="0" customWidth="1"/>
    <col min="13" max="13" width="14.28125" style="1" customWidth="1"/>
    <col min="14" max="14" width="16.7109375" style="0" customWidth="1"/>
    <col min="15" max="15" width="12.8515625" style="0" customWidth="1"/>
    <col min="16" max="16" width="14.00390625" style="0" customWidth="1"/>
    <col min="17" max="17" width="17.421875" style="0" customWidth="1"/>
    <col min="18" max="18" width="11.140625" style="0" customWidth="1"/>
    <col min="19" max="19" width="26.00390625" style="0" customWidth="1"/>
    <col min="20" max="20" width="9.140625" style="0" customWidth="1"/>
    <col min="21" max="63" width="11.7109375" style="2" customWidth="1"/>
    <col min="64" max="129" width="11.7109375" style="0" customWidth="1"/>
    <col min="130" max="130" width="11.28125" style="0" customWidth="1"/>
    <col min="131" max="131" width="14.421875" style="0" customWidth="1"/>
    <col min="132" max="132" width="13.421875" style="0" customWidth="1"/>
    <col min="133" max="133" width="14.140625" style="0" customWidth="1"/>
    <col min="134" max="134" width="18.00390625" style="0" customWidth="1"/>
    <col min="135" max="136" width="14.00390625" style="0" customWidth="1"/>
    <col min="137" max="137" width="14.8515625" style="0" customWidth="1"/>
    <col min="138" max="138" width="11.7109375" style="0" customWidth="1"/>
    <col min="139" max="139" width="14.140625" style="0" customWidth="1"/>
    <col min="140" max="140" width="13.7109375" style="0" customWidth="1"/>
    <col min="141" max="143" width="11.7109375" style="0" customWidth="1"/>
    <col min="144" max="144" width="13.7109375" style="0" customWidth="1"/>
    <col min="145" max="145" width="17.140625" style="0" customWidth="1"/>
    <col min="146" max="146" width="11.140625" style="0" customWidth="1"/>
    <col min="147" max="147" width="26.00390625" style="0" customWidth="1"/>
    <col min="148" max="148" width="8.57421875" style="0" customWidth="1"/>
  </cols>
  <sheetData>
    <row r="1" ht="12.75" customHeight="1" thickBot="1"/>
    <row r="2" spans="1:20" ht="12.75" customHeight="1">
      <c r="A2" s="796" t="s">
        <v>30</v>
      </c>
      <c r="B2" s="796"/>
      <c r="C2" s="796"/>
      <c r="D2" s="796"/>
      <c r="E2" s="796"/>
      <c r="F2" s="796"/>
      <c r="G2" s="796"/>
      <c r="H2" s="796"/>
      <c r="I2" s="796"/>
      <c r="J2" s="796"/>
      <c r="K2" s="796"/>
      <c r="L2" s="796"/>
      <c r="M2" s="796"/>
      <c r="N2" s="796"/>
      <c r="O2" s="796"/>
      <c r="P2" s="796"/>
      <c r="Q2" s="796"/>
      <c r="R2" s="796"/>
      <c r="S2" s="796"/>
      <c r="T2" s="796"/>
    </row>
    <row r="3" ht="12.75" customHeight="1"/>
    <row r="4" spans="1:20" ht="13.5" customHeight="1">
      <c r="A4" s="3"/>
      <c r="B4" s="3"/>
      <c r="C4" s="38"/>
      <c r="D4" s="38"/>
      <c r="E4" s="38"/>
      <c r="G4" s="39"/>
      <c r="H4" s="3"/>
      <c r="I4" s="3"/>
      <c r="J4" s="3"/>
      <c r="K4" s="3"/>
      <c r="L4" s="3"/>
      <c r="M4" s="39"/>
      <c r="N4" s="3"/>
      <c r="O4" s="3"/>
      <c r="P4" s="3"/>
      <c r="Q4" s="3"/>
      <c r="R4" s="3"/>
      <c r="S4" s="40"/>
      <c r="T4" s="40"/>
    </row>
    <row r="5" spans="1:20" ht="13.5" customHeight="1">
      <c r="A5" s="3"/>
      <c r="B5" s="3"/>
      <c r="C5" s="38"/>
      <c r="D5" s="38"/>
      <c r="E5" s="38"/>
      <c r="G5" s="39"/>
      <c r="H5" s="3"/>
      <c r="I5" s="3"/>
      <c r="J5" s="3"/>
      <c r="K5" s="3"/>
      <c r="L5" s="3"/>
      <c r="M5" s="39"/>
      <c r="N5" s="3"/>
      <c r="O5" s="3"/>
      <c r="P5" s="3"/>
      <c r="Q5" s="3"/>
      <c r="R5" s="3"/>
      <c r="S5" s="40"/>
      <c r="T5" s="40"/>
    </row>
    <row r="6" spans="1:20" ht="15" customHeight="1">
      <c r="A6" s="32"/>
      <c r="B6" s="32"/>
      <c r="C6" s="41"/>
      <c r="D6" s="41"/>
      <c r="E6" s="41"/>
      <c r="F6" s="31"/>
      <c r="G6" s="42"/>
      <c r="H6" s="42"/>
      <c r="I6" s="42"/>
      <c r="J6" s="42"/>
      <c r="K6" s="42"/>
      <c r="L6" s="42"/>
      <c r="M6" s="42"/>
      <c r="N6" s="42"/>
      <c r="O6" s="42"/>
      <c r="P6" s="42"/>
      <c r="Q6" s="42"/>
      <c r="R6" s="43"/>
      <c r="S6" s="43"/>
      <c r="T6" s="44"/>
    </row>
    <row r="7" spans="1:8" ht="15" customHeight="1">
      <c r="A7" s="9" t="s">
        <v>0</v>
      </c>
      <c r="B7" s="797" t="s">
        <v>31</v>
      </c>
      <c r="C7" s="797"/>
      <c r="D7" s="797"/>
      <c r="E7" s="10"/>
      <c r="F7" s="10"/>
      <c r="G7" s="11"/>
      <c r="H7" s="12"/>
    </row>
    <row r="8" spans="1:8" ht="15" customHeight="1">
      <c r="A8" s="9" t="s">
        <v>32</v>
      </c>
      <c r="B8" s="9"/>
      <c r="C8" s="9"/>
      <c r="D8" s="576" t="s">
        <v>294</v>
      </c>
      <c r="E8" s="576"/>
      <c r="F8" s="576"/>
      <c r="G8" s="576"/>
      <c r="H8" s="12"/>
    </row>
    <row r="9" spans="1:10" ht="15" customHeight="1">
      <c r="A9" s="9" t="s">
        <v>1</v>
      </c>
      <c r="B9" s="9" t="s">
        <v>2</v>
      </c>
      <c r="C9" s="9"/>
      <c r="D9" s="11"/>
      <c r="E9" s="10"/>
      <c r="F9" s="10"/>
      <c r="G9" s="11"/>
      <c r="H9" s="12"/>
      <c r="J9" s="2"/>
    </row>
    <row r="10" spans="1:8" ht="15" customHeight="1">
      <c r="A10" s="792" t="s">
        <v>33</v>
      </c>
      <c r="B10" s="792"/>
      <c r="C10" s="13">
        <v>2011</v>
      </c>
      <c r="D10" s="14"/>
      <c r="E10" s="10"/>
      <c r="F10" s="10"/>
      <c r="G10" s="14"/>
      <c r="H10" s="5"/>
    </row>
    <row r="11" spans="1:8" ht="15" customHeight="1" thickBot="1">
      <c r="A11" s="793" t="s">
        <v>34</v>
      </c>
      <c r="B11" s="793"/>
      <c r="C11" s="793"/>
      <c r="D11" s="793"/>
      <c r="E11" s="794" t="s">
        <v>35</v>
      </c>
      <c r="F11" s="794"/>
      <c r="G11" s="495" t="s">
        <v>36</v>
      </c>
      <c r="H11" s="495"/>
    </row>
    <row r="12" spans="1:10" ht="15" customHeight="1" thickBot="1">
      <c r="A12" s="795" t="s">
        <v>37</v>
      </c>
      <c r="B12" s="795"/>
      <c r="C12" s="795"/>
      <c r="D12" s="795"/>
      <c r="G12" s="495" t="s">
        <v>759</v>
      </c>
      <c r="H12" s="495"/>
      <c r="J12" s="2"/>
    </row>
    <row r="13" spans="1:8" ht="15" customHeight="1" thickBot="1">
      <c r="A13" s="15" t="s">
        <v>55</v>
      </c>
      <c r="B13" s="16"/>
      <c r="C13" s="17"/>
      <c r="D13" s="4"/>
      <c r="E13" s="4"/>
      <c r="F13" s="4"/>
      <c r="G13" s="6"/>
      <c r="H13" s="6"/>
    </row>
    <row r="14" ht="15" customHeight="1"/>
    <row r="15" ht="15" customHeight="1"/>
    <row r="16" spans="1:20" ht="27.75" customHeight="1">
      <c r="A16" s="788" t="s">
        <v>3</v>
      </c>
      <c r="B16" s="789" t="s">
        <v>4</v>
      </c>
      <c r="C16" s="790" t="s">
        <v>5</v>
      </c>
      <c r="D16" s="790" t="s">
        <v>6</v>
      </c>
      <c r="E16" s="790" t="s">
        <v>7</v>
      </c>
      <c r="F16" s="791" t="s">
        <v>8</v>
      </c>
      <c r="G16" s="787" t="s">
        <v>9</v>
      </c>
      <c r="H16" s="787" t="s">
        <v>10</v>
      </c>
      <c r="I16" s="787" t="s">
        <v>11</v>
      </c>
      <c r="J16" s="787" t="s">
        <v>12</v>
      </c>
      <c r="K16" s="787" t="s">
        <v>13</v>
      </c>
      <c r="L16" s="784" t="s">
        <v>14</v>
      </c>
      <c r="M16" s="786" t="s">
        <v>15</v>
      </c>
      <c r="N16" s="784" t="s">
        <v>16</v>
      </c>
      <c r="O16" s="786" t="s">
        <v>17</v>
      </c>
      <c r="P16" s="786" t="s">
        <v>18</v>
      </c>
      <c r="Q16" s="786" t="s">
        <v>19</v>
      </c>
      <c r="R16" s="786" t="s">
        <v>20</v>
      </c>
      <c r="S16" s="784" t="s">
        <v>21</v>
      </c>
      <c r="T16" s="784" t="s">
        <v>21</v>
      </c>
    </row>
    <row r="17" spans="1:20" ht="33.75" customHeight="1">
      <c r="A17" s="788" t="s">
        <v>3</v>
      </c>
      <c r="B17" s="789" t="s">
        <v>4</v>
      </c>
      <c r="C17" s="790" t="s">
        <v>5</v>
      </c>
      <c r="D17" s="790" t="s">
        <v>6</v>
      </c>
      <c r="E17" s="790" t="s">
        <v>7</v>
      </c>
      <c r="F17" s="791" t="s">
        <v>8</v>
      </c>
      <c r="G17" s="787" t="s">
        <v>9</v>
      </c>
      <c r="H17" s="787" t="s">
        <v>10</v>
      </c>
      <c r="I17" s="787" t="s">
        <v>11</v>
      </c>
      <c r="J17" s="787" t="s">
        <v>12</v>
      </c>
      <c r="K17" s="787" t="s">
        <v>13</v>
      </c>
      <c r="L17" s="784" t="s">
        <v>14</v>
      </c>
      <c r="M17" s="786" t="s">
        <v>15</v>
      </c>
      <c r="N17" s="784" t="s">
        <v>16</v>
      </c>
      <c r="O17" s="786" t="s">
        <v>17</v>
      </c>
      <c r="P17" s="786" t="s">
        <v>18</v>
      </c>
      <c r="Q17" s="786" t="s">
        <v>19</v>
      </c>
      <c r="R17" s="786" t="s">
        <v>20</v>
      </c>
      <c r="S17" s="7" t="s">
        <v>22</v>
      </c>
      <c r="T17" s="8" t="s">
        <v>23</v>
      </c>
    </row>
    <row r="18" spans="1:20" ht="35.25" customHeight="1">
      <c r="A18" s="770">
        <v>1</v>
      </c>
      <c r="B18" s="785"/>
      <c r="C18" s="773" t="s">
        <v>38</v>
      </c>
      <c r="D18" s="770" t="s">
        <v>39</v>
      </c>
      <c r="E18" s="770" t="s">
        <v>40</v>
      </c>
      <c r="F18" s="772" t="s">
        <v>56</v>
      </c>
      <c r="G18" s="772" t="s">
        <v>57</v>
      </c>
      <c r="H18" s="772" t="s">
        <v>58</v>
      </c>
      <c r="I18" s="772" t="s">
        <v>59</v>
      </c>
      <c r="J18" s="772">
        <v>4</v>
      </c>
      <c r="K18" s="780">
        <v>41275</v>
      </c>
      <c r="L18" s="780">
        <v>43333</v>
      </c>
      <c r="M18" s="782">
        <v>60</v>
      </c>
      <c r="N18" s="770">
        <v>3</v>
      </c>
      <c r="O18" s="771">
        <v>0.85</v>
      </c>
      <c r="P18" s="767">
        <v>51</v>
      </c>
      <c r="Q18" s="767">
        <v>51</v>
      </c>
      <c r="R18" s="767">
        <v>60</v>
      </c>
      <c r="S18" s="744"/>
      <c r="T18" s="775"/>
    </row>
    <row r="19" spans="1:20" ht="42.75" customHeight="1">
      <c r="A19" s="770"/>
      <c r="B19" s="785"/>
      <c r="C19" s="773"/>
      <c r="D19" s="770"/>
      <c r="E19" s="770"/>
      <c r="F19" s="772"/>
      <c r="G19" s="772"/>
      <c r="H19" s="772"/>
      <c r="I19" s="772"/>
      <c r="J19" s="772"/>
      <c r="K19" s="780"/>
      <c r="L19" s="780"/>
      <c r="M19" s="782"/>
      <c r="N19" s="770"/>
      <c r="O19" s="771"/>
      <c r="P19" s="767"/>
      <c r="Q19" s="767"/>
      <c r="R19" s="767"/>
      <c r="S19" s="744"/>
      <c r="T19" s="775"/>
    </row>
    <row r="20" spans="1:20" ht="24.75" customHeight="1">
      <c r="A20" s="770"/>
      <c r="B20" s="785"/>
      <c r="C20" s="773"/>
      <c r="D20" s="770"/>
      <c r="E20" s="770"/>
      <c r="F20" s="772"/>
      <c r="G20" s="772"/>
      <c r="H20" s="772"/>
      <c r="I20" s="772"/>
      <c r="J20" s="772"/>
      <c r="K20" s="780"/>
      <c r="L20" s="780"/>
      <c r="M20" s="782"/>
      <c r="N20" s="770"/>
      <c r="O20" s="771"/>
      <c r="P20" s="767"/>
      <c r="Q20" s="767"/>
      <c r="R20" s="767"/>
      <c r="S20" s="744"/>
      <c r="T20" s="775"/>
    </row>
    <row r="21" spans="1:20" ht="84.75" customHeight="1">
      <c r="A21" s="770"/>
      <c r="B21" s="785"/>
      <c r="C21" s="773"/>
      <c r="D21" s="770"/>
      <c r="E21" s="770"/>
      <c r="F21" s="772"/>
      <c r="G21" s="772"/>
      <c r="H21" s="772"/>
      <c r="I21" s="772"/>
      <c r="J21" s="772"/>
      <c r="K21" s="780"/>
      <c r="L21" s="780"/>
      <c r="M21" s="782"/>
      <c r="N21" s="770"/>
      <c r="O21" s="771"/>
      <c r="P21" s="767"/>
      <c r="Q21" s="767"/>
      <c r="R21" s="767"/>
      <c r="S21" s="744"/>
      <c r="T21" s="775"/>
    </row>
    <row r="22" spans="1:20" ht="15" customHeight="1">
      <c r="A22" s="770">
        <v>2</v>
      </c>
      <c r="B22" s="776"/>
      <c r="C22" s="783" t="s">
        <v>41</v>
      </c>
      <c r="D22" s="781" t="s">
        <v>39</v>
      </c>
      <c r="E22" s="770" t="s">
        <v>40</v>
      </c>
      <c r="F22" s="772" t="s">
        <v>60</v>
      </c>
      <c r="G22" s="772" t="s">
        <v>61</v>
      </c>
      <c r="H22" s="772" t="s">
        <v>62</v>
      </c>
      <c r="I22" s="772" t="s">
        <v>59</v>
      </c>
      <c r="J22" s="772">
        <v>4</v>
      </c>
      <c r="K22" s="780">
        <v>41275</v>
      </c>
      <c r="L22" s="780">
        <v>43333</v>
      </c>
      <c r="M22" s="782">
        <v>60</v>
      </c>
      <c r="N22" s="770">
        <v>3</v>
      </c>
      <c r="O22" s="771">
        <v>0.85</v>
      </c>
      <c r="P22" s="767">
        <v>51</v>
      </c>
      <c r="Q22" s="767">
        <v>51</v>
      </c>
      <c r="R22" s="767">
        <v>60</v>
      </c>
      <c r="S22" s="744"/>
      <c r="T22" s="775"/>
    </row>
    <row r="23" spans="1:20" ht="31.5" customHeight="1">
      <c r="A23" s="770"/>
      <c r="B23" s="776"/>
      <c r="C23" s="783"/>
      <c r="D23" s="781"/>
      <c r="E23" s="770"/>
      <c r="F23" s="772"/>
      <c r="G23" s="772"/>
      <c r="H23" s="772"/>
      <c r="I23" s="772"/>
      <c r="J23" s="772"/>
      <c r="K23" s="780"/>
      <c r="L23" s="780"/>
      <c r="M23" s="782"/>
      <c r="N23" s="770"/>
      <c r="O23" s="771"/>
      <c r="P23" s="767"/>
      <c r="Q23" s="767"/>
      <c r="R23" s="767"/>
      <c r="S23" s="744"/>
      <c r="T23" s="775"/>
    </row>
    <row r="24" spans="1:20" ht="54" customHeight="1">
      <c r="A24" s="770"/>
      <c r="B24" s="776"/>
      <c r="C24" s="783"/>
      <c r="D24" s="781"/>
      <c r="E24" s="770"/>
      <c r="F24" s="772"/>
      <c r="G24" s="772"/>
      <c r="H24" s="772"/>
      <c r="I24" s="772"/>
      <c r="J24" s="772"/>
      <c r="K24" s="780"/>
      <c r="L24" s="780"/>
      <c r="M24" s="782"/>
      <c r="N24" s="770"/>
      <c r="O24" s="771"/>
      <c r="P24" s="767"/>
      <c r="Q24" s="767"/>
      <c r="R24" s="767"/>
      <c r="S24" s="744"/>
      <c r="T24" s="775"/>
    </row>
    <row r="25" spans="1:20" ht="89.25" customHeight="1">
      <c r="A25" s="770"/>
      <c r="B25" s="776"/>
      <c r="C25" s="783"/>
      <c r="D25" s="781"/>
      <c r="E25" s="770"/>
      <c r="F25" s="772"/>
      <c r="G25" s="772"/>
      <c r="H25" s="772"/>
      <c r="I25" s="772"/>
      <c r="J25" s="772"/>
      <c r="K25" s="780"/>
      <c r="L25" s="780"/>
      <c r="M25" s="782"/>
      <c r="N25" s="770"/>
      <c r="O25" s="771"/>
      <c r="P25" s="767"/>
      <c r="Q25" s="767"/>
      <c r="R25" s="767"/>
      <c r="S25" s="744"/>
      <c r="T25" s="775"/>
    </row>
    <row r="26" spans="1:20" ht="15" customHeight="1">
      <c r="A26" s="770">
        <v>3</v>
      </c>
      <c r="B26" s="776"/>
      <c r="C26" s="783" t="s">
        <v>42</v>
      </c>
      <c r="D26" s="781" t="s">
        <v>39</v>
      </c>
      <c r="E26" s="770" t="s">
        <v>63</v>
      </c>
      <c r="F26" s="772" t="s">
        <v>64</v>
      </c>
      <c r="G26" s="772" t="s">
        <v>65</v>
      </c>
      <c r="H26" s="772" t="s">
        <v>66</v>
      </c>
      <c r="I26" s="772" t="s">
        <v>59</v>
      </c>
      <c r="J26" s="772">
        <v>4</v>
      </c>
      <c r="K26" s="780">
        <v>41275</v>
      </c>
      <c r="L26" s="780">
        <v>43333</v>
      </c>
      <c r="M26" s="782">
        <v>60</v>
      </c>
      <c r="N26" s="770">
        <v>3</v>
      </c>
      <c r="O26" s="771">
        <v>0.85</v>
      </c>
      <c r="P26" s="767">
        <v>51</v>
      </c>
      <c r="Q26" s="767">
        <v>51</v>
      </c>
      <c r="R26" s="767">
        <v>60</v>
      </c>
      <c r="S26" s="744"/>
      <c r="T26" s="775"/>
    </row>
    <row r="27" spans="1:20" ht="15" customHeight="1">
      <c r="A27" s="770"/>
      <c r="B27" s="776"/>
      <c r="C27" s="783"/>
      <c r="D27" s="781"/>
      <c r="E27" s="770"/>
      <c r="F27" s="772"/>
      <c r="G27" s="772"/>
      <c r="H27" s="772"/>
      <c r="I27" s="772"/>
      <c r="J27" s="772"/>
      <c r="K27" s="780"/>
      <c r="L27" s="780"/>
      <c r="M27" s="782"/>
      <c r="N27" s="770"/>
      <c r="O27" s="771"/>
      <c r="P27" s="767"/>
      <c r="Q27" s="767"/>
      <c r="R27" s="767"/>
      <c r="S27" s="744"/>
      <c r="T27" s="775"/>
    </row>
    <row r="28" spans="1:20" ht="68.25" customHeight="1">
      <c r="A28" s="770"/>
      <c r="B28" s="776"/>
      <c r="C28" s="783"/>
      <c r="D28" s="781"/>
      <c r="E28" s="770"/>
      <c r="F28" s="772"/>
      <c r="G28" s="772"/>
      <c r="H28" s="772"/>
      <c r="I28" s="772"/>
      <c r="J28" s="772"/>
      <c r="K28" s="780"/>
      <c r="L28" s="780"/>
      <c r="M28" s="782"/>
      <c r="N28" s="770"/>
      <c r="O28" s="771"/>
      <c r="P28" s="767"/>
      <c r="Q28" s="767"/>
      <c r="R28" s="767"/>
      <c r="S28" s="744"/>
      <c r="T28" s="775"/>
    </row>
    <row r="29" spans="1:20" ht="81.75" customHeight="1">
      <c r="A29" s="770"/>
      <c r="B29" s="776"/>
      <c r="C29" s="783"/>
      <c r="D29" s="781"/>
      <c r="E29" s="770"/>
      <c r="F29" s="772"/>
      <c r="G29" s="772"/>
      <c r="H29" s="772"/>
      <c r="I29" s="772"/>
      <c r="J29" s="772"/>
      <c r="K29" s="780"/>
      <c r="L29" s="780"/>
      <c r="M29" s="782"/>
      <c r="N29" s="770"/>
      <c r="O29" s="771"/>
      <c r="P29" s="767"/>
      <c r="Q29" s="767"/>
      <c r="R29" s="767"/>
      <c r="S29" s="744"/>
      <c r="T29" s="775"/>
    </row>
    <row r="30" spans="1:20" ht="15" customHeight="1">
      <c r="A30" s="770">
        <v>4</v>
      </c>
      <c r="B30" s="776"/>
      <c r="C30" s="777" t="s">
        <v>67</v>
      </c>
      <c r="D30" s="781" t="s">
        <v>39</v>
      </c>
      <c r="E30" s="770" t="s">
        <v>63</v>
      </c>
      <c r="F30" s="772" t="s">
        <v>68</v>
      </c>
      <c r="G30" s="772" t="s">
        <v>69</v>
      </c>
      <c r="H30" s="772" t="s">
        <v>66</v>
      </c>
      <c r="I30" s="772" t="s">
        <v>59</v>
      </c>
      <c r="J30" s="772">
        <v>4</v>
      </c>
      <c r="K30" s="780">
        <v>41275</v>
      </c>
      <c r="L30" s="780">
        <v>43333</v>
      </c>
      <c r="M30" s="769">
        <v>60</v>
      </c>
      <c r="N30" s="770">
        <v>3</v>
      </c>
      <c r="O30" s="771">
        <v>0.85</v>
      </c>
      <c r="P30" s="767">
        <v>56</v>
      </c>
      <c r="Q30" s="767">
        <v>56</v>
      </c>
      <c r="R30" s="767">
        <v>60</v>
      </c>
      <c r="S30" s="744"/>
      <c r="T30" s="775"/>
    </row>
    <row r="31" spans="1:20" ht="39" customHeight="1">
      <c r="A31" s="770"/>
      <c r="B31" s="776"/>
      <c r="C31" s="777"/>
      <c r="D31" s="781"/>
      <c r="E31" s="770"/>
      <c r="F31" s="772"/>
      <c r="G31" s="772"/>
      <c r="H31" s="772"/>
      <c r="I31" s="772"/>
      <c r="J31" s="772"/>
      <c r="K31" s="780"/>
      <c r="L31" s="780"/>
      <c r="M31" s="769"/>
      <c r="N31" s="770"/>
      <c r="O31" s="771"/>
      <c r="P31" s="767"/>
      <c r="Q31" s="767"/>
      <c r="R31" s="767"/>
      <c r="S31" s="744"/>
      <c r="T31" s="775"/>
    </row>
    <row r="32" spans="1:20" ht="55.5" customHeight="1">
      <c r="A32" s="770"/>
      <c r="B32" s="776"/>
      <c r="C32" s="777"/>
      <c r="D32" s="781"/>
      <c r="E32" s="770"/>
      <c r="F32" s="772"/>
      <c r="G32" s="772"/>
      <c r="H32" s="772"/>
      <c r="I32" s="772"/>
      <c r="J32" s="772"/>
      <c r="K32" s="780"/>
      <c r="L32" s="780"/>
      <c r="M32" s="769"/>
      <c r="N32" s="770"/>
      <c r="O32" s="771"/>
      <c r="P32" s="767"/>
      <c r="Q32" s="767"/>
      <c r="R32" s="767"/>
      <c r="S32" s="744"/>
      <c r="T32" s="775"/>
    </row>
    <row r="33" spans="1:20" ht="114.75" customHeight="1">
      <c r="A33" s="770"/>
      <c r="B33" s="776"/>
      <c r="C33" s="777"/>
      <c r="D33" s="781"/>
      <c r="E33" s="770"/>
      <c r="F33" s="19" t="s">
        <v>70</v>
      </c>
      <c r="G33" s="19" t="s">
        <v>71</v>
      </c>
      <c r="H33" s="19" t="s">
        <v>66</v>
      </c>
      <c r="I33" s="19" t="s">
        <v>59</v>
      </c>
      <c r="J33" s="19">
        <v>4</v>
      </c>
      <c r="K33" s="20">
        <v>41275</v>
      </c>
      <c r="L33" s="20">
        <v>43333</v>
      </c>
      <c r="M33" s="45">
        <v>60</v>
      </c>
      <c r="N33" s="18">
        <v>3</v>
      </c>
      <c r="O33" s="21">
        <v>0.85</v>
      </c>
      <c r="P33" s="22">
        <v>56</v>
      </c>
      <c r="Q33" s="22">
        <v>56</v>
      </c>
      <c r="R33" s="22">
        <v>60</v>
      </c>
      <c r="S33" s="24"/>
      <c r="T33" s="775"/>
    </row>
    <row r="34" spans="1:20" ht="48.75" customHeight="1">
      <c r="A34" s="770">
        <v>3</v>
      </c>
      <c r="B34" s="776"/>
      <c r="C34" s="777" t="s">
        <v>72</v>
      </c>
      <c r="D34" s="778" t="s">
        <v>39</v>
      </c>
      <c r="E34" s="779" t="s">
        <v>73</v>
      </c>
      <c r="F34" s="772" t="s">
        <v>68</v>
      </c>
      <c r="G34" s="773" t="s">
        <v>69</v>
      </c>
      <c r="H34" s="772" t="s">
        <v>66</v>
      </c>
      <c r="I34" s="772" t="s">
        <v>59</v>
      </c>
      <c r="J34" s="773">
        <v>4</v>
      </c>
      <c r="K34" s="774">
        <v>41052</v>
      </c>
      <c r="L34" s="768">
        <v>43333</v>
      </c>
      <c r="M34" s="769">
        <v>92.2857142857143</v>
      </c>
      <c r="N34" s="770">
        <v>3</v>
      </c>
      <c r="O34" s="771">
        <v>0.85</v>
      </c>
      <c r="P34" s="767">
        <v>78</v>
      </c>
      <c r="Q34" s="767">
        <v>70</v>
      </c>
      <c r="R34" s="767">
        <v>92</v>
      </c>
      <c r="S34" s="672"/>
      <c r="T34" s="672"/>
    </row>
    <row r="35" spans="1:20" ht="47.25" customHeight="1">
      <c r="A35" s="770"/>
      <c r="B35" s="776"/>
      <c r="C35" s="777"/>
      <c r="D35" s="778"/>
      <c r="E35" s="779"/>
      <c r="F35" s="772"/>
      <c r="G35" s="773"/>
      <c r="H35" s="772"/>
      <c r="I35" s="772"/>
      <c r="J35" s="773"/>
      <c r="K35" s="774"/>
      <c r="L35" s="768"/>
      <c r="M35" s="769"/>
      <c r="N35" s="770"/>
      <c r="O35" s="771"/>
      <c r="P35" s="767"/>
      <c r="Q35" s="767"/>
      <c r="R35" s="767"/>
      <c r="S35" s="672"/>
      <c r="T35" s="672"/>
    </row>
    <row r="36" spans="1:20" ht="77.25" customHeight="1">
      <c r="A36" s="770"/>
      <c r="B36" s="776"/>
      <c r="C36" s="777"/>
      <c r="D36" s="778"/>
      <c r="E36" s="779"/>
      <c r="F36" s="772"/>
      <c r="G36" s="773"/>
      <c r="H36" s="772"/>
      <c r="I36" s="772"/>
      <c r="J36" s="773"/>
      <c r="K36" s="774"/>
      <c r="L36" s="768"/>
      <c r="M36" s="769"/>
      <c r="N36" s="770"/>
      <c r="O36" s="771"/>
      <c r="P36" s="767"/>
      <c r="Q36" s="767"/>
      <c r="R36" s="767"/>
      <c r="S36" s="672"/>
      <c r="T36" s="672"/>
    </row>
    <row r="37" spans="1:20" ht="15" customHeight="1">
      <c r="A37" s="25" t="s">
        <v>24</v>
      </c>
      <c r="B37" s="25"/>
      <c r="C37" s="25"/>
      <c r="D37" s="25"/>
      <c r="E37" s="25"/>
      <c r="F37" s="26"/>
      <c r="G37" s="26"/>
      <c r="H37" s="26"/>
      <c r="I37" s="26"/>
      <c r="J37" s="26"/>
      <c r="K37" s="26"/>
      <c r="L37" s="26"/>
      <c r="M37" s="25"/>
      <c r="N37" s="25"/>
      <c r="O37" s="771"/>
      <c r="P37" s="27">
        <f>SUM(P18:P36)</f>
        <v>343</v>
      </c>
      <c r="Q37" s="27">
        <f>SUM(Q18:Q36)</f>
        <v>335</v>
      </c>
      <c r="R37" s="27">
        <f>SUM(R18:R36)</f>
        <v>392</v>
      </c>
      <c r="S37" s="28"/>
      <c r="T37" s="28"/>
    </row>
    <row r="38" spans="1:20" ht="15" customHeight="1">
      <c r="A38" s="534" t="s">
        <v>43</v>
      </c>
      <c r="B38" s="534"/>
      <c r="C38" s="534"/>
      <c r="D38" s="534"/>
      <c r="E38" s="534"/>
      <c r="F38" s="534"/>
      <c r="G38" s="534"/>
      <c r="H38" s="534"/>
      <c r="I38" s="534"/>
      <c r="J38" s="534"/>
      <c r="K38" s="534"/>
      <c r="L38" s="534"/>
      <c r="M38" s="534"/>
      <c r="N38" s="534"/>
      <c r="O38" s="534"/>
      <c r="P38" s="534"/>
      <c r="Q38" s="534"/>
      <c r="R38" s="534"/>
      <c r="S38" s="534"/>
      <c r="T38" s="534"/>
    </row>
    <row r="39" spans="1:20" ht="15" customHeight="1">
      <c r="A39" s="534" t="s">
        <v>74</v>
      </c>
      <c r="B39" s="534"/>
      <c r="C39" s="534"/>
      <c r="D39" s="534"/>
      <c r="E39" s="534"/>
      <c r="F39" s="534"/>
      <c r="G39" s="534"/>
      <c r="H39" s="534"/>
      <c r="I39" s="534"/>
      <c r="J39" s="534"/>
      <c r="K39" s="534"/>
      <c r="L39" s="534"/>
      <c r="M39" s="534"/>
      <c r="N39" s="534"/>
      <c r="O39" s="534"/>
      <c r="P39" s="534"/>
      <c r="Q39" s="534"/>
      <c r="R39" s="534"/>
      <c r="S39" s="534"/>
      <c r="T39" s="534"/>
    </row>
    <row r="40" spans="1:20" ht="15" customHeight="1">
      <c r="A40" s="30"/>
      <c r="B40" s="30"/>
      <c r="C40" s="30"/>
      <c r="D40" s="30"/>
      <c r="E40" s="30"/>
      <c r="F40" s="30"/>
      <c r="G40" s="30"/>
      <c r="H40" s="30"/>
      <c r="I40" s="30"/>
      <c r="J40" s="30"/>
      <c r="K40" s="30"/>
      <c r="L40" s="30"/>
      <c r="M40" s="30"/>
      <c r="N40" s="30"/>
      <c r="O40" s="30"/>
      <c r="P40" s="30"/>
      <c r="Q40" s="30"/>
      <c r="R40" s="30"/>
      <c r="S40" s="30"/>
      <c r="T40" s="30"/>
    </row>
    <row r="41" spans="1:20" ht="15" customHeight="1">
      <c r="A41" s="31"/>
      <c r="B41" s="31"/>
      <c r="C41" s="31"/>
      <c r="D41" s="31"/>
      <c r="E41" s="31"/>
      <c r="F41" s="31"/>
      <c r="G41" s="31"/>
      <c r="H41" s="31"/>
      <c r="I41" s="31"/>
      <c r="J41" s="31"/>
      <c r="K41" s="31"/>
      <c r="L41" s="31"/>
      <c r="M41" s="31"/>
      <c r="N41" s="31"/>
      <c r="O41" s="31"/>
      <c r="P41" s="31"/>
      <c r="Q41" s="31"/>
      <c r="R41" s="31"/>
      <c r="S41" s="31"/>
      <c r="T41" s="31"/>
    </row>
    <row r="42" spans="1:20" ht="15" customHeight="1">
      <c r="A42" s="745" t="s">
        <v>25</v>
      </c>
      <c r="B42" s="745"/>
      <c r="C42" s="745"/>
      <c r="D42" s="745"/>
      <c r="E42" s="745"/>
      <c r="F42" s="31"/>
      <c r="G42" s="746" t="s">
        <v>44</v>
      </c>
      <c r="H42" s="746"/>
      <c r="I42" s="746"/>
      <c r="J42" s="746"/>
      <c r="K42" s="746"/>
      <c r="L42" s="746"/>
      <c r="M42" s="746"/>
      <c r="N42" s="746"/>
      <c r="O42" s="746"/>
      <c r="P42" s="746"/>
      <c r="Q42" s="746"/>
      <c r="R42" s="746"/>
      <c r="S42" s="746"/>
      <c r="T42" s="746"/>
    </row>
    <row r="43" spans="1:20" ht="15" customHeight="1">
      <c r="A43" s="747"/>
      <c r="B43" s="747"/>
      <c r="C43" s="747"/>
      <c r="D43" s="747"/>
      <c r="E43" s="747"/>
      <c r="F43" s="31"/>
      <c r="G43" s="748" t="s">
        <v>45</v>
      </c>
      <c r="H43" s="748"/>
      <c r="I43" s="748"/>
      <c r="J43" s="748"/>
      <c r="K43" s="748"/>
      <c r="L43" s="748"/>
      <c r="M43" s="748"/>
      <c r="N43" s="748"/>
      <c r="O43" s="748"/>
      <c r="P43" s="748"/>
      <c r="Q43" s="748"/>
      <c r="R43" s="748"/>
      <c r="S43" s="748"/>
      <c r="T43" s="748"/>
    </row>
    <row r="44" spans="1:20" ht="15" customHeight="1">
      <c r="A44" s="529"/>
      <c r="B44" s="529"/>
      <c r="C44" s="534" t="s">
        <v>26</v>
      </c>
      <c r="D44" s="534"/>
      <c r="E44" s="534"/>
      <c r="F44" s="31"/>
      <c r="G44" s="711" t="s">
        <v>46</v>
      </c>
      <c r="H44" s="711"/>
      <c r="I44" s="711"/>
      <c r="J44" s="711"/>
      <c r="K44" s="711"/>
      <c r="L44" s="711"/>
      <c r="M44" s="711"/>
      <c r="N44" s="711"/>
      <c r="O44" s="711"/>
      <c r="P44" s="711"/>
      <c r="Q44" s="711"/>
      <c r="R44" s="712" t="s">
        <v>47</v>
      </c>
      <c r="S44" s="712"/>
      <c r="T44" s="33">
        <f>+R37</f>
        <v>392</v>
      </c>
    </row>
    <row r="45" spans="1:20" ht="15" customHeight="1">
      <c r="A45" s="529"/>
      <c r="B45" s="529"/>
      <c r="C45" s="534" t="s">
        <v>27</v>
      </c>
      <c r="D45" s="534"/>
      <c r="E45" s="534"/>
      <c r="F45" s="31"/>
      <c r="G45" s="713" t="s">
        <v>48</v>
      </c>
      <c r="H45" s="713"/>
      <c r="I45" s="713"/>
      <c r="J45" s="713"/>
      <c r="K45" s="713"/>
      <c r="L45" s="713"/>
      <c r="M45" s="713"/>
      <c r="N45" s="713"/>
      <c r="O45" s="713"/>
      <c r="P45" s="713"/>
      <c r="Q45" s="713"/>
      <c r="R45" s="664" t="s">
        <v>49</v>
      </c>
      <c r="S45" s="664"/>
      <c r="T45" s="35">
        <f>SUM(M18:M36)</f>
        <v>392.28571428571433</v>
      </c>
    </row>
    <row r="46" spans="1:20" ht="15" customHeight="1">
      <c r="A46" s="529"/>
      <c r="B46" s="529"/>
      <c r="C46" s="534" t="s">
        <v>28</v>
      </c>
      <c r="D46" s="534"/>
      <c r="E46" s="534"/>
      <c r="F46" s="31"/>
      <c r="G46" s="532" t="s">
        <v>50</v>
      </c>
      <c r="H46" s="532"/>
      <c r="I46" s="532"/>
      <c r="J46" s="532"/>
      <c r="K46" s="532"/>
      <c r="L46" s="532"/>
      <c r="M46" s="532"/>
      <c r="N46" s="532"/>
      <c r="O46" s="532"/>
      <c r="P46" s="532"/>
      <c r="Q46" s="532"/>
      <c r="R46" s="473" t="s">
        <v>51</v>
      </c>
      <c r="S46" s="473"/>
      <c r="T46" s="37">
        <f>IF(Q37=0,0,+Q37/T44)</f>
        <v>0.8545918367346939</v>
      </c>
    </row>
    <row r="47" spans="1:20" ht="15" customHeight="1">
      <c r="A47" s="529"/>
      <c r="B47" s="529"/>
      <c r="C47" s="534" t="s">
        <v>29</v>
      </c>
      <c r="D47" s="534"/>
      <c r="E47" s="534"/>
      <c r="F47" s="31"/>
      <c r="G47" s="532" t="s">
        <v>52</v>
      </c>
      <c r="H47" s="532"/>
      <c r="I47" s="532"/>
      <c r="J47" s="532"/>
      <c r="K47" s="532"/>
      <c r="L47" s="532"/>
      <c r="M47" s="532"/>
      <c r="N47" s="532"/>
      <c r="O47" s="532"/>
      <c r="P47" s="532"/>
      <c r="Q47" s="532"/>
      <c r="R47" s="473" t="s">
        <v>53</v>
      </c>
      <c r="S47" s="473"/>
      <c r="T47" s="37">
        <v>0.9276304533789571</v>
      </c>
    </row>
    <row r="48" spans="1:20" ht="15" customHeight="1">
      <c r="A48" s="31"/>
      <c r="B48" s="31"/>
      <c r="C48" s="31"/>
      <c r="D48" s="31"/>
      <c r="E48" s="31"/>
      <c r="F48" s="31"/>
      <c r="G48" s="31"/>
      <c r="H48" s="31"/>
      <c r="I48" s="31"/>
      <c r="J48" s="31"/>
      <c r="K48" s="31"/>
      <c r="L48" s="31"/>
      <c r="M48" s="31"/>
      <c r="N48" s="31"/>
      <c r="O48" s="31"/>
      <c r="P48" s="31"/>
      <c r="Q48" s="31"/>
      <c r="R48" s="31"/>
      <c r="S48" s="31"/>
      <c r="T48" s="31"/>
    </row>
    <row r="49" spans="1:20" ht="15" customHeight="1">
      <c r="A49" s="766" t="s">
        <v>54</v>
      </c>
      <c r="B49" s="766"/>
      <c r="C49" s="766"/>
      <c r="D49" s="766"/>
      <c r="E49" s="766"/>
      <c r="F49" s="766"/>
      <c r="G49" s="766"/>
      <c r="H49" s="766"/>
      <c r="I49" s="766"/>
      <c r="J49" s="766"/>
      <c r="K49" s="766"/>
      <c r="L49" s="766"/>
      <c r="M49" s="766"/>
      <c r="N49" s="766"/>
      <c r="O49" s="766"/>
      <c r="P49" s="766"/>
      <c r="Q49" s="766"/>
      <c r="R49" s="766"/>
      <c r="S49" s="766"/>
      <c r="T49" s="766"/>
    </row>
    <row r="50" spans="1:20" ht="15" customHeight="1">
      <c r="A50" s="766"/>
      <c r="B50" s="766"/>
      <c r="C50" s="766"/>
      <c r="D50" s="766"/>
      <c r="E50" s="766"/>
      <c r="F50" s="766"/>
      <c r="G50" s="766"/>
      <c r="H50" s="766"/>
      <c r="I50" s="766"/>
      <c r="J50" s="766"/>
      <c r="K50" s="766"/>
      <c r="L50" s="766"/>
      <c r="M50" s="766"/>
      <c r="N50" s="766"/>
      <c r="O50" s="766"/>
      <c r="P50" s="766"/>
      <c r="Q50" s="766"/>
      <c r="R50" s="766"/>
      <c r="S50" s="766"/>
      <c r="T50" s="766"/>
    </row>
    <row r="51" spans="1:20" ht="15" customHeight="1">
      <c r="A51" s="766"/>
      <c r="B51" s="766"/>
      <c r="C51" s="766"/>
      <c r="D51" s="766"/>
      <c r="E51" s="766"/>
      <c r="F51" s="766"/>
      <c r="G51" s="766"/>
      <c r="H51" s="766"/>
      <c r="I51" s="766"/>
      <c r="J51" s="766"/>
      <c r="K51" s="766"/>
      <c r="L51" s="766"/>
      <c r="M51" s="766"/>
      <c r="N51" s="766"/>
      <c r="O51" s="766"/>
      <c r="P51" s="766"/>
      <c r="Q51" s="766"/>
      <c r="R51" s="766"/>
      <c r="S51" s="766"/>
      <c r="T51" s="766"/>
    </row>
    <row r="52" ht="15" customHeight="1">
      <c r="M52"/>
    </row>
    <row r="53" ht="14.25" customHeight="1">
      <c r="M53"/>
    </row>
    <row r="54" ht="12.75" customHeight="1"/>
    <row r="55" spans="1:20" ht="23.25" customHeight="1">
      <c r="A55" s="759" t="s">
        <v>182</v>
      </c>
      <c r="B55" s="759"/>
      <c r="C55" s="759"/>
      <c r="D55" s="759"/>
      <c r="E55" s="759"/>
      <c r="F55" s="759"/>
      <c r="G55" s="759"/>
      <c r="H55" s="759"/>
      <c r="I55" s="759"/>
      <c r="J55" s="759"/>
      <c r="K55" s="759"/>
      <c r="L55" s="759"/>
      <c r="M55" s="759"/>
      <c r="N55" s="759"/>
      <c r="O55" s="759"/>
      <c r="P55" s="759"/>
      <c r="Q55" s="759"/>
      <c r="R55" s="759"/>
      <c r="S55" s="759"/>
      <c r="T55" s="759"/>
    </row>
    <row r="56" ht="12.75" customHeight="1"/>
    <row r="57" ht="12.75" customHeight="1"/>
    <row r="58" spans="1:8" ht="12.75" customHeight="1">
      <c r="A58" s="46" t="s">
        <v>0</v>
      </c>
      <c r="B58" s="499" t="s">
        <v>31</v>
      </c>
      <c r="C58" s="499"/>
      <c r="D58" s="499"/>
      <c r="E58" s="47"/>
      <c r="F58" s="47"/>
      <c r="G58" s="48"/>
      <c r="H58" s="48"/>
    </row>
    <row r="59" spans="1:6" ht="12.75" customHeight="1">
      <c r="A59" s="46" t="s">
        <v>32</v>
      </c>
      <c r="B59" s="46"/>
      <c r="C59" s="576" t="s">
        <v>294</v>
      </c>
      <c r="D59" s="576"/>
      <c r="E59" s="576"/>
      <c r="F59" s="576"/>
    </row>
    <row r="60" spans="1:8" ht="12.75" customHeight="1">
      <c r="A60" s="46" t="s">
        <v>1</v>
      </c>
      <c r="B60" s="46" t="s">
        <v>2</v>
      </c>
      <c r="C60" s="46"/>
      <c r="D60" s="49"/>
      <c r="E60" s="31"/>
      <c r="F60" s="31"/>
      <c r="G60" s="50"/>
      <c r="H60" s="50"/>
    </row>
    <row r="61" spans="1:8" ht="17.25" customHeight="1">
      <c r="A61" s="501" t="s">
        <v>33</v>
      </c>
      <c r="B61" s="501"/>
      <c r="C61" s="501"/>
      <c r="D61" s="51">
        <v>2014</v>
      </c>
      <c r="E61" s="31"/>
      <c r="F61" s="31"/>
      <c r="G61" s="52"/>
      <c r="H61" s="52"/>
    </row>
    <row r="62" spans="1:8" ht="19.5" customHeight="1" thickBot="1">
      <c r="A62" s="501" t="s">
        <v>75</v>
      </c>
      <c r="B62" s="501"/>
      <c r="C62" s="501"/>
      <c r="D62" s="501"/>
      <c r="E62" s="31"/>
      <c r="F62" s="31"/>
      <c r="G62" s="502" t="s">
        <v>76</v>
      </c>
      <c r="H62" s="502"/>
    </row>
    <row r="63" spans="1:8" ht="21" customHeight="1" thickBot="1">
      <c r="A63" s="494" t="s">
        <v>77</v>
      </c>
      <c r="B63" s="494"/>
      <c r="C63" s="494"/>
      <c r="D63" s="494"/>
      <c r="E63" s="31"/>
      <c r="F63" s="31"/>
      <c r="G63" s="495" t="s">
        <v>759</v>
      </c>
      <c r="H63" s="495"/>
    </row>
    <row r="64" spans="1:8" ht="15.75" customHeight="1">
      <c r="A64" s="758" t="s">
        <v>78</v>
      </c>
      <c r="B64" s="758"/>
      <c r="C64" s="53"/>
      <c r="D64" s="53"/>
      <c r="E64" s="53"/>
      <c r="F64" s="53"/>
      <c r="G64" s="54"/>
      <c r="H64" s="54"/>
    </row>
    <row r="65" ht="12.75" customHeight="1"/>
    <row r="66" ht="12.75" customHeight="1"/>
    <row r="67" ht="12.75" customHeight="1"/>
    <row r="68" spans="1:20" ht="36.75" customHeight="1">
      <c r="A68" s="498" t="s">
        <v>3</v>
      </c>
      <c r="B68" s="498" t="s">
        <v>4</v>
      </c>
      <c r="C68" s="498" t="s">
        <v>5</v>
      </c>
      <c r="D68" s="498" t="s">
        <v>79</v>
      </c>
      <c r="E68" s="498" t="s">
        <v>80</v>
      </c>
      <c r="F68" s="498" t="s">
        <v>8</v>
      </c>
      <c r="G68" s="549" t="s">
        <v>9</v>
      </c>
      <c r="H68" s="498" t="s">
        <v>10</v>
      </c>
      <c r="I68" s="498" t="s">
        <v>81</v>
      </c>
      <c r="J68" s="498" t="s">
        <v>82</v>
      </c>
      <c r="K68" s="498" t="s">
        <v>13</v>
      </c>
      <c r="L68" s="498" t="s">
        <v>14</v>
      </c>
      <c r="M68" s="497" t="s">
        <v>83</v>
      </c>
      <c r="N68" s="497" t="s">
        <v>16</v>
      </c>
      <c r="O68" s="497" t="s">
        <v>17</v>
      </c>
      <c r="P68" s="497" t="s">
        <v>18</v>
      </c>
      <c r="Q68" s="497" t="s">
        <v>19</v>
      </c>
      <c r="R68" s="497" t="s">
        <v>20</v>
      </c>
      <c r="S68" s="498" t="s">
        <v>84</v>
      </c>
      <c r="T68" s="498"/>
    </row>
    <row r="69" spans="1:20" ht="60" customHeight="1" thickBot="1">
      <c r="A69" s="498"/>
      <c r="B69" s="498"/>
      <c r="C69" s="498"/>
      <c r="D69" s="498"/>
      <c r="E69" s="498"/>
      <c r="F69" s="498"/>
      <c r="G69" s="549"/>
      <c r="H69" s="498"/>
      <c r="I69" s="498"/>
      <c r="J69" s="498"/>
      <c r="K69" s="498"/>
      <c r="L69" s="498"/>
      <c r="M69" s="497"/>
      <c r="N69" s="497"/>
      <c r="O69" s="497"/>
      <c r="P69" s="497"/>
      <c r="Q69" s="497"/>
      <c r="R69" s="497"/>
      <c r="S69" s="29" t="s">
        <v>22</v>
      </c>
      <c r="T69" s="29" t="s">
        <v>23</v>
      </c>
    </row>
    <row r="70" spans="1:20" ht="329.25" customHeight="1" thickBot="1">
      <c r="A70" s="122">
        <v>1</v>
      </c>
      <c r="B70" s="123">
        <v>1801004</v>
      </c>
      <c r="C70" s="124" t="s">
        <v>85</v>
      </c>
      <c r="D70" s="123" t="s">
        <v>86</v>
      </c>
      <c r="E70" s="123" t="s">
        <v>87</v>
      </c>
      <c r="F70" s="125" t="s">
        <v>68</v>
      </c>
      <c r="G70" s="125" t="s">
        <v>88</v>
      </c>
      <c r="H70" s="125" t="s">
        <v>89</v>
      </c>
      <c r="I70" s="125" t="s">
        <v>59</v>
      </c>
      <c r="J70" s="126">
        <v>4</v>
      </c>
      <c r="K70" s="127">
        <v>42156</v>
      </c>
      <c r="L70" s="128">
        <v>43333</v>
      </c>
      <c r="M70" s="129">
        <v>52</v>
      </c>
      <c r="N70" s="130">
        <v>3</v>
      </c>
      <c r="O70" s="131">
        <v>0.85</v>
      </c>
      <c r="P70" s="132">
        <v>44</v>
      </c>
      <c r="Q70" s="132">
        <v>44</v>
      </c>
      <c r="R70" s="132">
        <v>52</v>
      </c>
      <c r="S70" s="133"/>
      <c r="T70" s="133"/>
    </row>
    <row r="71" spans="1:20" ht="153.75" customHeight="1" thickBot="1">
      <c r="A71" s="764">
        <v>1</v>
      </c>
      <c r="B71" s="655">
        <v>1801004</v>
      </c>
      <c r="C71" s="655" t="s">
        <v>91</v>
      </c>
      <c r="D71" s="655" t="s">
        <v>92</v>
      </c>
      <c r="E71" s="655" t="s">
        <v>93</v>
      </c>
      <c r="F71" s="60" t="s">
        <v>94</v>
      </c>
      <c r="G71" s="651" t="s">
        <v>95</v>
      </c>
      <c r="H71" s="67" t="s">
        <v>96</v>
      </c>
      <c r="I71" s="653" t="s">
        <v>97</v>
      </c>
      <c r="J71" s="657">
        <v>12</v>
      </c>
      <c r="K71" s="649">
        <v>42522</v>
      </c>
      <c r="L71" s="760">
        <v>42886</v>
      </c>
      <c r="M71" s="762">
        <f>+(L71-K71)/7</f>
        <v>52</v>
      </c>
      <c r="N71" s="56">
        <v>10</v>
      </c>
      <c r="O71" s="57">
        <v>0.8</v>
      </c>
      <c r="P71" s="58">
        <v>44</v>
      </c>
      <c r="Q71" s="58">
        <v>42</v>
      </c>
      <c r="R71" s="58">
        <v>52</v>
      </c>
      <c r="S71" s="59"/>
      <c r="T71" s="59"/>
    </row>
    <row r="72" spans="1:20" ht="173.25" customHeight="1" thickBot="1">
      <c r="A72" s="765"/>
      <c r="B72" s="656"/>
      <c r="C72" s="656"/>
      <c r="D72" s="656"/>
      <c r="E72" s="656"/>
      <c r="F72" s="134" t="s">
        <v>98</v>
      </c>
      <c r="G72" s="652"/>
      <c r="H72" s="135" t="s">
        <v>99</v>
      </c>
      <c r="I72" s="654"/>
      <c r="J72" s="658"/>
      <c r="K72" s="650"/>
      <c r="L72" s="761"/>
      <c r="M72" s="763"/>
      <c r="N72" s="136">
        <v>10</v>
      </c>
      <c r="O72" s="137">
        <v>0.8</v>
      </c>
      <c r="P72" s="136">
        <v>44</v>
      </c>
      <c r="Q72" s="136">
        <v>42</v>
      </c>
      <c r="R72" s="136">
        <v>52</v>
      </c>
      <c r="S72" s="138"/>
      <c r="T72" s="138"/>
    </row>
    <row r="73" spans="1:20" ht="173.25" customHeight="1" thickBot="1">
      <c r="A73" s="65">
        <v>3</v>
      </c>
      <c r="B73" s="60">
        <v>1801004</v>
      </c>
      <c r="C73" s="60" t="s">
        <v>100</v>
      </c>
      <c r="D73" s="60" t="s">
        <v>101</v>
      </c>
      <c r="E73" s="60" t="s">
        <v>102</v>
      </c>
      <c r="F73" s="60" t="s">
        <v>103</v>
      </c>
      <c r="G73" s="66" t="s">
        <v>104</v>
      </c>
      <c r="H73" s="68" t="s">
        <v>105</v>
      </c>
      <c r="I73" s="68" t="s">
        <v>106</v>
      </c>
      <c r="J73" s="67">
        <v>4</v>
      </c>
      <c r="K73" s="69">
        <v>42522</v>
      </c>
      <c r="L73" s="70">
        <v>42886</v>
      </c>
      <c r="M73" s="71">
        <f>+(L73-K73)/7</f>
        <v>52</v>
      </c>
      <c r="N73" s="62">
        <v>3</v>
      </c>
      <c r="O73" s="63">
        <v>0.85</v>
      </c>
      <c r="P73" s="62">
        <v>44</v>
      </c>
      <c r="Q73" s="62">
        <v>42</v>
      </c>
      <c r="R73" s="62">
        <v>52</v>
      </c>
      <c r="S73" s="29"/>
      <c r="T73" s="29"/>
    </row>
    <row r="74" spans="1:20" ht="173.25" customHeight="1" thickBot="1">
      <c r="A74" s="81">
        <v>1</v>
      </c>
      <c r="B74" s="83">
        <v>1801002</v>
      </c>
      <c r="C74" s="84" t="s">
        <v>120</v>
      </c>
      <c r="D74" s="85" t="s">
        <v>121</v>
      </c>
      <c r="E74" s="85" t="s">
        <v>122</v>
      </c>
      <c r="F74" s="86" t="s">
        <v>123</v>
      </c>
      <c r="G74" s="87" t="s">
        <v>124</v>
      </c>
      <c r="H74" s="88" t="s">
        <v>125</v>
      </c>
      <c r="I74" s="89" t="s">
        <v>126</v>
      </c>
      <c r="J74" s="90">
        <v>1</v>
      </c>
      <c r="K74" s="91">
        <v>43146</v>
      </c>
      <c r="L74" s="92">
        <v>43159</v>
      </c>
      <c r="M74" s="139">
        <f>(L74-K74)/7</f>
        <v>1.8571428571428572</v>
      </c>
      <c r="N74" s="64" t="s">
        <v>760</v>
      </c>
      <c r="O74" s="57">
        <v>0.85</v>
      </c>
      <c r="P74" s="58">
        <v>1</v>
      </c>
      <c r="Q74" s="58">
        <v>1</v>
      </c>
      <c r="R74" s="58">
        <v>2</v>
      </c>
      <c r="S74" s="59"/>
      <c r="T74" s="59"/>
    </row>
    <row r="75" spans="1:20" ht="173.25" customHeight="1" thickBot="1">
      <c r="A75" s="82">
        <v>3</v>
      </c>
      <c r="B75" s="83">
        <v>1801004</v>
      </c>
      <c r="C75" s="95" t="s">
        <v>128</v>
      </c>
      <c r="D75" s="96" t="s">
        <v>127</v>
      </c>
      <c r="E75" s="97" t="s">
        <v>129</v>
      </c>
      <c r="F75" s="86" t="s">
        <v>130</v>
      </c>
      <c r="G75" s="98" t="s">
        <v>131</v>
      </c>
      <c r="H75" s="88" t="s">
        <v>132</v>
      </c>
      <c r="I75" s="89" t="s">
        <v>133</v>
      </c>
      <c r="J75" s="89">
        <v>4</v>
      </c>
      <c r="K75" s="93">
        <v>42916</v>
      </c>
      <c r="L75" s="92">
        <v>43280</v>
      </c>
      <c r="M75" s="140">
        <v>52</v>
      </c>
      <c r="N75" s="79">
        <v>3</v>
      </c>
      <c r="O75" s="57">
        <v>0.85</v>
      </c>
      <c r="P75" s="58">
        <v>44</v>
      </c>
      <c r="Q75" s="58">
        <v>44</v>
      </c>
      <c r="R75" s="58">
        <v>52</v>
      </c>
      <c r="S75" s="59"/>
      <c r="T75" s="59"/>
    </row>
    <row r="76" spans="1:20" ht="12.75" customHeight="1" thickBot="1">
      <c r="A76" s="467" t="s">
        <v>43</v>
      </c>
      <c r="B76" s="467"/>
      <c r="C76" s="467"/>
      <c r="D76" s="467"/>
      <c r="E76" s="467"/>
      <c r="F76" s="467"/>
      <c r="G76" s="467"/>
      <c r="H76" s="467"/>
      <c r="I76" s="467"/>
      <c r="J76" s="467"/>
      <c r="K76" s="467"/>
      <c r="L76" s="467"/>
      <c r="M76" s="467"/>
      <c r="N76" s="467"/>
      <c r="O76" s="467"/>
      <c r="P76" s="467"/>
      <c r="Q76" s="467"/>
      <c r="R76" s="467"/>
      <c r="S76" s="467"/>
      <c r="T76" s="467"/>
    </row>
    <row r="77" spans="1:20" ht="12.75" customHeight="1" thickBot="1">
      <c r="A77" s="534"/>
      <c r="B77" s="534"/>
      <c r="C77" s="534"/>
      <c r="D77" s="534"/>
      <c r="E77" s="534"/>
      <c r="F77" s="534"/>
      <c r="G77" s="534"/>
      <c r="H77" s="534"/>
      <c r="I77" s="534"/>
      <c r="J77" s="534"/>
      <c r="K77" s="534"/>
      <c r="L77" s="534"/>
      <c r="M77" s="534"/>
      <c r="N77" s="534"/>
      <c r="O77" s="534"/>
      <c r="P77" s="534"/>
      <c r="Q77" s="534"/>
      <c r="R77" s="534"/>
      <c r="S77" s="534"/>
      <c r="T77" s="534"/>
    </row>
    <row r="78" spans="1:20" ht="13.5" customHeight="1">
      <c r="A78" s="529"/>
      <c r="B78" s="529"/>
      <c r="C78" s="534" t="s">
        <v>26</v>
      </c>
      <c r="D78" s="534"/>
      <c r="E78" s="534"/>
      <c r="F78" s="31"/>
      <c r="G78" s="711" t="s">
        <v>46</v>
      </c>
      <c r="H78" s="711"/>
      <c r="I78" s="711"/>
      <c r="J78" s="711"/>
      <c r="K78" s="711"/>
      <c r="L78" s="711"/>
      <c r="M78" s="711"/>
      <c r="N78" s="711"/>
      <c r="O78" s="711"/>
      <c r="P78" s="711"/>
      <c r="Q78" s="711"/>
      <c r="R78" s="712" t="s">
        <v>47</v>
      </c>
      <c r="S78" s="712"/>
      <c r="T78" s="33">
        <v>0</v>
      </c>
    </row>
    <row r="79" spans="1:20" ht="13.5" customHeight="1">
      <c r="A79" s="529"/>
      <c r="B79" s="529"/>
      <c r="C79" s="534" t="s">
        <v>27</v>
      </c>
      <c r="D79" s="534"/>
      <c r="E79" s="534"/>
      <c r="F79" s="31"/>
      <c r="G79" s="713" t="s">
        <v>48</v>
      </c>
      <c r="H79" s="713"/>
      <c r="I79" s="713"/>
      <c r="J79" s="713"/>
      <c r="K79" s="713"/>
      <c r="L79" s="713"/>
      <c r="M79" s="713"/>
      <c r="N79" s="713"/>
      <c r="O79" s="713"/>
      <c r="P79" s="713"/>
      <c r="Q79" s="713"/>
      <c r="R79" s="664" t="s">
        <v>49</v>
      </c>
      <c r="S79" s="664"/>
      <c r="T79" s="35">
        <v>232.285714285714</v>
      </c>
    </row>
    <row r="80" spans="1:20" ht="13.5" customHeight="1">
      <c r="A80" s="529"/>
      <c r="B80" s="529"/>
      <c r="C80" s="534" t="s">
        <v>28</v>
      </c>
      <c r="D80" s="534"/>
      <c r="E80" s="534"/>
      <c r="F80" s="31"/>
      <c r="G80" s="532" t="s">
        <v>50</v>
      </c>
      <c r="H80" s="532"/>
      <c r="I80" s="532"/>
      <c r="J80" s="532"/>
      <c r="K80" s="532"/>
      <c r="L80" s="532"/>
      <c r="M80" s="532"/>
      <c r="N80" s="532"/>
      <c r="O80" s="532"/>
      <c r="P80" s="532"/>
      <c r="Q80" s="532"/>
      <c r="R80" s="473" t="s">
        <v>51</v>
      </c>
      <c r="S80" s="473"/>
      <c r="T80" s="37">
        <v>0</v>
      </c>
    </row>
    <row r="81" spans="1:20" ht="13.5" customHeight="1" thickBot="1">
      <c r="A81" s="529"/>
      <c r="B81" s="529"/>
      <c r="C81" s="534" t="s">
        <v>29</v>
      </c>
      <c r="D81" s="534"/>
      <c r="E81" s="534"/>
      <c r="F81" s="31"/>
      <c r="G81" s="532" t="s">
        <v>52</v>
      </c>
      <c r="H81" s="532"/>
      <c r="I81" s="532"/>
      <c r="J81" s="532"/>
      <c r="K81" s="532"/>
      <c r="L81" s="532"/>
      <c r="M81" s="532"/>
      <c r="N81" s="532"/>
      <c r="O81" s="532"/>
      <c r="P81" s="532"/>
      <c r="Q81" s="532"/>
      <c r="R81" s="473" t="s">
        <v>53</v>
      </c>
      <c r="S81" s="473"/>
      <c r="T81" s="37">
        <v>0.33487084870848705</v>
      </c>
    </row>
    <row r="82" ht="13.5" customHeight="1"/>
    <row r="83" ht="13.5" customHeight="1"/>
    <row r="84" spans="1:8" ht="13.5" customHeight="1">
      <c r="A84" s="46" t="s">
        <v>0</v>
      </c>
      <c r="B84" s="499" t="s">
        <v>31</v>
      </c>
      <c r="C84" s="499"/>
      <c r="D84" s="499"/>
      <c r="E84" s="47"/>
      <c r="F84" s="47"/>
      <c r="G84" s="48"/>
      <c r="H84" s="48"/>
    </row>
    <row r="85" spans="1:6" ht="13.5" customHeight="1">
      <c r="A85" s="46" t="s">
        <v>32</v>
      </c>
      <c r="B85" s="46"/>
      <c r="C85" s="576" t="s">
        <v>294</v>
      </c>
      <c r="D85" s="576"/>
      <c r="E85" s="576"/>
      <c r="F85" s="576"/>
    </row>
    <row r="86" spans="1:8" ht="13.5" customHeight="1">
      <c r="A86" s="46" t="s">
        <v>1</v>
      </c>
      <c r="B86" s="46" t="s">
        <v>2</v>
      </c>
      <c r="C86" s="46"/>
      <c r="D86" s="49"/>
      <c r="E86" s="31"/>
      <c r="F86" s="31"/>
      <c r="G86" s="50"/>
      <c r="H86" s="50"/>
    </row>
    <row r="87" spans="1:8" ht="13.5" customHeight="1" thickBot="1">
      <c r="A87" s="501" t="s">
        <v>33</v>
      </c>
      <c r="B87" s="501"/>
      <c r="C87" s="501"/>
      <c r="D87" s="51">
        <v>2016</v>
      </c>
      <c r="E87" s="31"/>
      <c r="F87" s="31"/>
      <c r="G87" s="52"/>
      <c r="H87" s="52"/>
    </row>
    <row r="88" spans="1:8" ht="13.5" customHeight="1" thickBot="1">
      <c r="A88" s="501" t="s">
        <v>75</v>
      </c>
      <c r="B88" s="501"/>
      <c r="C88" s="501"/>
      <c r="D88" s="501"/>
      <c r="E88" s="31"/>
      <c r="F88" s="31"/>
      <c r="G88" s="502">
        <v>42887</v>
      </c>
      <c r="H88" s="502"/>
    </row>
    <row r="89" spans="1:8" ht="17.25" customHeight="1" thickBot="1">
      <c r="A89" s="494" t="s">
        <v>77</v>
      </c>
      <c r="B89" s="494"/>
      <c r="C89" s="494"/>
      <c r="D89" s="494"/>
      <c r="E89" s="31"/>
      <c r="F89" s="31"/>
      <c r="G89" s="495" t="s">
        <v>759</v>
      </c>
      <c r="H89" s="495"/>
    </row>
    <row r="90" spans="1:8" ht="13.5" customHeight="1">
      <c r="A90" s="496" t="s">
        <v>143</v>
      </c>
      <c r="B90" s="496"/>
      <c r="C90" s="80"/>
      <c r="D90" s="53"/>
      <c r="E90" s="53"/>
      <c r="F90" s="53"/>
      <c r="G90" s="54"/>
      <c r="H90" s="54"/>
    </row>
    <row r="91" ht="15" customHeight="1"/>
    <row r="92" ht="13.5" customHeight="1" thickBot="1"/>
    <row r="93" spans="1:20" ht="13.5" customHeight="1" thickBot="1">
      <c r="A93" s="498" t="s">
        <v>3</v>
      </c>
      <c r="B93" s="498" t="s">
        <v>4</v>
      </c>
      <c r="C93" s="498" t="s">
        <v>5</v>
      </c>
      <c r="D93" s="498" t="s">
        <v>79</v>
      </c>
      <c r="E93" s="498" t="s">
        <v>80</v>
      </c>
      <c r="F93" s="498" t="s">
        <v>8</v>
      </c>
      <c r="G93" s="549" t="s">
        <v>9</v>
      </c>
      <c r="H93" s="498" t="s">
        <v>10</v>
      </c>
      <c r="I93" s="498" t="s">
        <v>81</v>
      </c>
      <c r="J93" s="498" t="s">
        <v>82</v>
      </c>
      <c r="K93" s="498" t="s">
        <v>13</v>
      </c>
      <c r="L93" s="498" t="s">
        <v>14</v>
      </c>
      <c r="M93" s="497" t="s">
        <v>83</v>
      </c>
      <c r="N93" s="497" t="s">
        <v>16</v>
      </c>
      <c r="O93" s="497" t="s">
        <v>17</v>
      </c>
      <c r="P93" s="497" t="s">
        <v>18</v>
      </c>
      <c r="Q93" s="497" t="s">
        <v>19</v>
      </c>
      <c r="R93" s="497" t="s">
        <v>20</v>
      </c>
      <c r="S93" s="498" t="s">
        <v>84</v>
      </c>
      <c r="T93" s="498"/>
    </row>
    <row r="94" spans="1:20" ht="13.5" customHeight="1" thickBot="1">
      <c r="A94" s="498"/>
      <c r="B94" s="498"/>
      <c r="C94" s="498"/>
      <c r="D94" s="498"/>
      <c r="E94" s="498"/>
      <c r="F94" s="550"/>
      <c r="G94" s="549"/>
      <c r="H94" s="498"/>
      <c r="I94" s="498"/>
      <c r="J94" s="498"/>
      <c r="K94" s="498"/>
      <c r="L94" s="498"/>
      <c r="M94" s="497"/>
      <c r="N94" s="497"/>
      <c r="O94" s="497"/>
      <c r="P94" s="497"/>
      <c r="Q94" s="497"/>
      <c r="R94" s="497"/>
      <c r="S94" s="29" t="s">
        <v>22</v>
      </c>
      <c r="T94" s="29" t="s">
        <v>23</v>
      </c>
    </row>
    <row r="95" spans="1:20" ht="224.25" customHeight="1" thickBot="1">
      <c r="A95" s="749">
        <v>4</v>
      </c>
      <c r="B95" s="750">
        <v>1804001</v>
      </c>
      <c r="C95" s="751" t="s">
        <v>134</v>
      </c>
      <c r="D95" s="752" t="s">
        <v>135</v>
      </c>
      <c r="E95" s="753" t="s">
        <v>136</v>
      </c>
      <c r="F95" s="754" t="s">
        <v>137</v>
      </c>
      <c r="G95" s="755" t="s">
        <v>138</v>
      </c>
      <c r="H95" s="88" t="s">
        <v>139</v>
      </c>
      <c r="I95" s="89" t="s">
        <v>140</v>
      </c>
      <c r="J95" s="101">
        <v>4</v>
      </c>
      <c r="K95" s="93">
        <v>42916</v>
      </c>
      <c r="L95" s="92">
        <v>43281</v>
      </c>
      <c r="M95" s="99">
        <v>52</v>
      </c>
      <c r="N95" s="64">
        <v>4</v>
      </c>
      <c r="O95" s="57">
        <v>1</v>
      </c>
      <c r="P95" s="58">
        <v>52</v>
      </c>
      <c r="Q95" s="58">
        <v>0</v>
      </c>
      <c r="R95" s="58">
        <v>0</v>
      </c>
      <c r="S95" s="23"/>
      <c r="T95" s="744"/>
    </row>
    <row r="96" spans="1:20" ht="244.5" customHeight="1" thickBot="1">
      <c r="A96" s="749"/>
      <c r="B96" s="750"/>
      <c r="C96" s="751"/>
      <c r="D96" s="752"/>
      <c r="E96" s="753"/>
      <c r="F96" s="754"/>
      <c r="G96" s="755"/>
      <c r="H96" s="102" t="s">
        <v>141</v>
      </c>
      <c r="I96" s="100" t="s">
        <v>142</v>
      </c>
      <c r="J96" s="100">
        <v>12</v>
      </c>
      <c r="K96" s="103">
        <v>42916</v>
      </c>
      <c r="L96" s="103">
        <v>43281</v>
      </c>
      <c r="M96" s="94">
        <v>52</v>
      </c>
      <c r="N96" s="64">
        <v>12</v>
      </c>
      <c r="O96" s="104">
        <v>1</v>
      </c>
      <c r="P96" s="79">
        <v>52</v>
      </c>
      <c r="Q96" s="64">
        <v>0</v>
      </c>
      <c r="R96" s="64">
        <v>0</v>
      </c>
      <c r="S96" s="23"/>
      <c r="T96" s="744"/>
    </row>
    <row r="97" spans="1:20" ht="13.5" customHeight="1" thickBot="1">
      <c r="A97" s="745" t="s">
        <v>25</v>
      </c>
      <c r="B97" s="745"/>
      <c r="C97" s="745"/>
      <c r="D97" s="745"/>
      <c r="E97" s="745"/>
      <c r="F97" s="31"/>
      <c r="G97" s="746" t="s">
        <v>44</v>
      </c>
      <c r="H97" s="746"/>
      <c r="I97" s="746"/>
      <c r="J97" s="746"/>
      <c r="K97" s="746"/>
      <c r="L97" s="746"/>
      <c r="M97" s="746"/>
      <c r="N97" s="746"/>
      <c r="O97" s="746"/>
      <c r="P97" s="746"/>
      <c r="Q97" s="746"/>
      <c r="R97" s="746"/>
      <c r="S97" s="746"/>
      <c r="T97" s="746"/>
    </row>
    <row r="98" spans="1:20" ht="13.5" customHeight="1" thickBot="1">
      <c r="A98" s="747"/>
      <c r="B98" s="747"/>
      <c r="C98" s="747"/>
      <c r="D98" s="747"/>
      <c r="E98" s="747"/>
      <c r="F98" s="31"/>
      <c r="G98" s="748" t="s">
        <v>45</v>
      </c>
      <c r="H98" s="748"/>
      <c r="I98" s="748"/>
      <c r="J98" s="748"/>
      <c r="K98" s="748"/>
      <c r="L98" s="748"/>
      <c r="M98" s="748"/>
      <c r="N98" s="748"/>
      <c r="O98" s="748"/>
      <c r="P98" s="748"/>
      <c r="Q98" s="748"/>
      <c r="R98" s="748"/>
      <c r="S98" s="748"/>
      <c r="T98" s="748"/>
    </row>
    <row r="99" spans="1:20" ht="13.5" customHeight="1" thickBot="1">
      <c r="A99" s="529"/>
      <c r="B99" s="529"/>
      <c r="C99" s="534" t="s">
        <v>26</v>
      </c>
      <c r="D99" s="534"/>
      <c r="E99" s="534"/>
      <c r="F99" s="31"/>
      <c r="G99" s="711" t="s">
        <v>46</v>
      </c>
      <c r="H99" s="711"/>
      <c r="I99" s="711"/>
      <c r="J99" s="711"/>
      <c r="K99" s="711"/>
      <c r="L99" s="711"/>
      <c r="M99" s="711"/>
      <c r="N99" s="711"/>
      <c r="O99" s="711"/>
      <c r="P99" s="711"/>
      <c r="Q99" s="711"/>
      <c r="R99" s="712" t="s">
        <v>47</v>
      </c>
      <c r="S99" s="712"/>
      <c r="T99" s="33">
        <v>0</v>
      </c>
    </row>
    <row r="100" spans="1:20" ht="13.5" customHeight="1" thickBot="1">
      <c r="A100" s="529"/>
      <c r="B100" s="529"/>
      <c r="C100" s="534" t="s">
        <v>27</v>
      </c>
      <c r="D100" s="534"/>
      <c r="E100" s="534"/>
      <c r="F100" s="31"/>
      <c r="G100" s="713" t="s">
        <v>48</v>
      </c>
      <c r="H100" s="713"/>
      <c r="I100" s="713"/>
      <c r="J100" s="713"/>
      <c r="K100" s="713"/>
      <c r="L100" s="713"/>
      <c r="M100" s="713"/>
      <c r="N100" s="713"/>
      <c r="O100" s="713"/>
      <c r="P100" s="713"/>
      <c r="Q100" s="713"/>
      <c r="R100" s="664" t="s">
        <v>49</v>
      </c>
      <c r="S100" s="664"/>
      <c r="T100" s="35">
        <v>232.285714285714</v>
      </c>
    </row>
    <row r="101" spans="1:20" ht="13.5" customHeight="1" thickBot="1">
      <c r="A101" s="529"/>
      <c r="B101" s="529"/>
      <c r="C101" s="534" t="s">
        <v>28</v>
      </c>
      <c r="D101" s="534"/>
      <c r="E101" s="534"/>
      <c r="F101" s="31"/>
      <c r="G101" s="532" t="s">
        <v>50</v>
      </c>
      <c r="H101" s="532"/>
      <c r="I101" s="532"/>
      <c r="J101" s="532"/>
      <c r="K101" s="532"/>
      <c r="L101" s="532"/>
      <c r="M101" s="532"/>
      <c r="N101" s="532"/>
      <c r="O101" s="532"/>
      <c r="P101" s="532"/>
      <c r="Q101" s="532"/>
      <c r="R101" s="473" t="s">
        <v>51</v>
      </c>
      <c r="S101" s="473"/>
      <c r="T101" s="37">
        <v>0</v>
      </c>
    </row>
    <row r="102" spans="1:20" ht="13.5" customHeight="1" thickBot="1">
      <c r="A102" s="529"/>
      <c r="B102" s="529"/>
      <c r="C102" s="534" t="s">
        <v>29</v>
      </c>
      <c r="D102" s="534"/>
      <c r="E102" s="534"/>
      <c r="F102" s="31"/>
      <c r="G102" s="532" t="s">
        <v>52</v>
      </c>
      <c r="H102" s="532"/>
      <c r="I102" s="532"/>
      <c r="J102" s="532"/>
      <c r="K102" s="532"/>
      <c r="L102" s="532"/>
      <c r="M102" s="532"/>
      <c r="N102" s="532"/>
      <c r="O102" s="532"/>
      <c r="P102" s="532"/>
      <c r="Q102" s="532"/>
      <c r="R102" s="473" t="s">
        <v>53</v>
      </c>
      <c r="S102" s="473"/>
      <c r="T102" s="37">
        <v>0.33487084870848705</v>
      </c>
    </row>
    <row r="103" ht="13.5" customHeight="1"/>
    <row r="104" ht="13.5" customHeight="1"/>
    <row r="105" ht="13.5" customHeight="1"/>
    <row r="106" ht="11.25" customHeight="1"/>
    <row r="109" spans="1:20" ht="24" customHeight="1">
      <c r="A109" s="759" t="s">
        <v>107</v>
      </c>
      <c r="B109" s="759"/>
      <c r="C109" s="759"/>
      <c r="D109" s="759"/>
      <c r="E109" s="759"/>
      <c r="F109" s="759"/>
      <c r="G109" s="759"/>
      <c r="H109" s="759"/>
      <c r="I109" s="759"/>
      <c r="J109" s="759"/>
      <c r="K109" s="759"/>
      <c r="L109" s="759"/>
      <c r="M109" s="759"/>
      <c r="N109" s="759"/>
      <c r="O109" s="759"/>
      <c r="P109" s="759"/>
      <c r="Q109" s="759"/>
      <c r="R109" s="759"/>
      <c r="S109" s="759"/>
      <c r="T109" s="759"/>
    </row>
    <row r="111" spans="1:8" ht="13.5" customHeight="1">
      <c r="A111" s="46" t="s">
        <v>0</v>
      </c>
      <c r="B111" s="499" t="s">
        <v>31</v>
      </c>
      <c r="C111" s="499"/>
      <c r="D111" s="499"/>
      <c r="E111" s="47"/>
      <c r="F111" s="47"/>
      <c r="G111" s="48"/>
      <c r="H111" s="48"/>
    </row>
    <row r="112" spans="1:6" ht="13.5" customHeight="1">
      <c r="A112" s="46" t="s">
        <v>32</v>
      </c>
      <c r="B112" s="46"/>
      <c r="C112" s="576" t="s">
        <v>294</v>
      </c>
      <c r="D112" s="576"/>
      <c r="E112" s="576"/>
      <c r="F112" s="576"/>
    </row>
    <row r="113" spans="1:8" ht="13.5" customHeight="1">
      <c r="A113" s="46" t="s">
        <v>1</v>
      </c>
      <c r="B113" s="46" t="s">
        <v>2</v>
      </c>
      <c r="C113" s="46"/>
      <c r="D113" s="49"/>
      <c r="E113" s="31"/>
      <c r="F113" s="31"/>
      <c r="G113" s="50"/>
      <c r="H113" s="50"/>
    </row>
    <row r="114" spans="1:8" ht="13.5" customHeight="1">
      <c r="A114" s="501" t="s">
        <v>33</v>
      </c>
      <c r="B114" s="501"/>
      <c r="C114" s="501"/>
      <c r="D114" s="51">
        <v>2016</v>
      </c>
      <c r="E114" s="31"/>
      <c r="F114" s="31"/>
      <c r="G114" s="52"/>
      <c r="H114" s="52"/>
    </row>
    <row r="115" spans="1:8" ht="13.5" customHeight="1" thickBot="1">
      <c r="A115" s="501" t="s">
        <v>75</v>
      </c>
      <c r="B115" s="501"/>
      <c r="C115" s="501"/>
      <c r="D115" s="501"/>
      <c r="E115" s="31"/>
      <c r="F115" s="31"/>
      <c r="G115" s="502" t="s">
        <v>108</v>
      </c>
      <c r="H115" s="502"/>
    </row>
    <row r="116" spans="1:8" ht="13.5" customHeight="1" thickBot="1">
      <c r="A116" s="494" t="s">
        <v>77</v>
      </c>
      <c r="B116" s="494"/>
      <c r="C116" s="494"/>
      <c r="D116" s="494"/>
      <c r="E116" s="31"/>
      <c r="F116" s="31"/>
      <c r="G116" s="495" t="s">
        <v>759</v>
      </c>
      <c r="H116" s="495"/>
    </row>
    <row r="117" spans="1:8" ht="13.5" customHeight="1">
      <c r="A117" s="758" t="s">
        <v>109</v>
      </c>
      <c r="B117" s="758"/>
      <c r="C117" s="53"/>
      <c r="D117" s="53"/>
      <c r="E117" s="53"/>
      <c r="F117" s="53"/>
      <c r="G117" s="54"/>
      <c r="H117" s="54"/>
    </row>
    <row r="120" spans="1:20" ht="26.25" customHeight="1">
      <c r="A120" s="498" t="s">
        <v>3</v>
      </c>
      <c r="B120" s="498" t="s">
        <v>4</v>
      </c>
      <c r="C120" s="498" t="s">
        <v>5</v>
      </c>
      <c r="D120" s="498" t="s">
        <v>79</v>
      </c>
      <c r="E120" s="498" t="s">
        <v>80</v>
      </c>
      <c r="F120" s="498" t="s">
        <v>8</v>
      </c>
      <c r="G120" s="549" t="s">
        <v>9</v>
      </c>
      <c r="H120" s="498" t="s">
        <v>10</v>
      </c>
      <c r="I120" s="498" t="s">
        <v>81</v>
      </c>
      <c r="J120" s="498" t="s">
        <v>82</v>
      </c>
      <c r="K120" s="498" t="s">
        <v>13</v>
      </c>
      <c r="L120" s="498" t="s">
        <v>14</v>
      </c>
      <c r="M120" s="497" t="s">
        <v>83</v>
      </c>
      <c r="N120" s="497" t="s">
        <v>16</v>
      </c>
      <c r="O120" s="497" t="s">
        <v>17</v>
      </c>
      <c r="P120" s="497" t="s">
        <v>18</v>
      </c>
      <c r="Q120" s="497" t="s">
        <v>19</v>
      </c>
      <c r="R120" s="497" t="s">
        <v>20</v>
      </c>
      <c r="S120" s="498" t="s">
        <v>84</v>
      </c>
      <c r="T120" s="498"/>
    </row>
    <row r="121" spans="1:20" ht="30.75" customHeight="1">
      <c r="A121" s="498"/>
      <c r="B121" s="498"/>
      <c r="C121" s="498"/>
      <c r="D121" s="498"/>
      <c r="E121" s="498"/>
      <c r="F121" s="498"/>
      <c r="G121" s="549"/>
      <c r="H121" s="498"/>
      <c r="I121" s="498"/>
      <c r="J121" s="498"/>
      <c r="K121" s="498"/>
      <c r="L121" s="498"/>
      <c r="M121" s="497"/>
      <c r="N121" s="497"/>
      <c r="O121" s="497"/>
      <c r="P121" s="497"/>
      <c r="Q121" s="497"/>
      <c r="R121" s="497"/>
      <c r="S121" s="29" t="s">
        <v>22</v>
      </c>
      <c r="T121" s="29" t="s">
        <v>23</v>
      </c>
    </row>
    <row r="122" spans="1:20" ht="126.75" customHeight="1">
      <c r="A122" s="756">
        <v>1</v>
      </c>
      <c r="B122" s="756"/>
      <c r="C122" s="757" t="s">
        <v>110</v>
      </c>
      <c r="D122" s="757" t="s">
        <v>111</v>
      </c>
      <c r="E122" s="757" t="s">
        <v>112</v>
      </c>
      <c r="F122" s="757" t="s">
        <v>113</v>
      </c>
      <c r="G122" s="757" t="s">
        <v>114</v>
      </c>
      <c r="H122" s="757" t="s">
        <v>115</v>
      </c>
      <c r="I122" s="72" t="s">
        <v>116</v>
      </c>
      <c r="J122" s="73">
        <v>1</v>
      </c>
      <c r="K122" s="74">
        <v>42675</v>
      </c>
      <c r="L122" s="75">
        <v>42916</v>
      </c>
      <c r="M122" s="76">
        <f>(+L122-K122)/7</f>
        <v>34.42857142857143</v>
      </c>
      <c r="N122" s="64">
        <v>1</v>
      </c>
      <c r="O122" s="57">
        <v>1</v>
      </c>
      <c r="P122" s="58">
        <v>34.43</v>
      </c>
      <c r="Q122" s="58">
        <v>0</v>
      </c>
      <c r="R122" s="58">
        <v>0</v>
      </c>
      <c r="S122" s="59"/>
      <c r="T122" s="59"/>
    </row>
    <row r="123" spans="1:20" ht="186.75" customHeight="1">
      <c r="A123" s="756"/>
      <c r="B123" s="756"/>
      <c r="C123" s="756"/>
      <c r="D123" s="757"/>
      <c r="E123" s="757"/>
      <c r="F123" s="757"/>
      <c r="G123" s="757"/>
      <c r="H123" s="757"/>
      <c r="I123" s="72" t="s">
        <v>117</v>
      </c>
      <c r="J123" s="77">
        <v>4</v>
      </c>
      <c r="K123" s="74">
        <v>42675</v>
      </c>
      <c r="L123" s="75">
        <v>43034</v>
      </c>
      <c r="M123" s="76">
        <f>(+L123-K123)/7</f>
        <v>51.285714285714285</v>
      </c>
      <c r="N123" s="64">
        <v>4</v>
      </c>
      <c r="O123" s="57">
        <v>1</v>
      </c>
      <c r="P123" s="58">
        <v>51.24</v>
      </c>
      <c r="Q123" s="58">
        <v>0</v>
      </c>
      <c r="R123" s="62">
        <v>0</v>
      </c>
      <c r="S123" s="29"/>
      <c r="T123" s="29"/>
    </row>
    <row r="124" spans="1:20" ht="13.5" customHeight="1">
      <c r="A124" s="31"/>
      <c r="B124" s="31"/>
      <c r="C124" s="31"/>
      <c r="D124" s="78"/>
      <c r="E124" s="78"/>
      <c r="F124" s="78"/>
      <c r="G124" s="78"/>
      <c r="H124" s="78"/>
      <c r="I124" s="31"/>
      <c r="J124" s="31"/>
      <c r="K124" s="31"/>
      <c r="L124" s="31"/>
      <c r="M124" s="31"/>
      <c r="N124" s="31"/>
      <c r="O124" s="31"/>
      <c r="P124" s="31"/>
      <c r="Q124" s="31"/>
      <c r="R124" s="31"/>
      <c r="S124" s="31"/>
      <c r="T124" s="31"/>
    </row>
    <row r="125" spans="1:20" ht="13.5" customHeight="1">
      <c r="A125" s="745" t="s">
        <v>25</v>
      </c>
      <c r="B125" s="745"/>
      <c r="C125" s="745"/>
      <c r="D125" s="745"/>
      <c r="E125" s="745"/>
      <c r="F125" s="31"/>
      <c r="G125" s="746" t="s">
        <v>44</v>
      </c>
      <c r="H125" s="746"/>
      <c r="I125" s="746"/>
      <c r="J125" s="746"/>
      <c r="K125" s="746"/>
      <c r="L125" s="746"/>
      <c r="M125" s="746"/>
      <c r="N125" s="746"/>
      <c r="O125" s="746"/>
      <c r="P125" s="746"/>
      <c r="Q125" s="746"/>
      <c r="R125" s="746"/>
      <c r="S125" s="746"/>
      <c r="T125" s="746"/>
    </row>
    <row r="126" spans="1:20" ht="13.5" customHeight="1">
      <c r="A126" s="747"/>
      <c r="B126" s="747"/>
      <c r="C126" s="747"/>
      <c r="D126" s="747"/>
      <c r="E126" s="747"/>
      <c r="F126" s="31"/>
      <c r="G126" s="748" t="s">
        <v>45</v>
      </c>
      <c r="H126" s="748"/>
      <c r="I126" s="748"/>
      <c r="J126" s="748"/>
      <c r="K126" s="748"/>
      <c r="L126" s="748"/>
      <c r="M126" s="748"/>
      <c r="N126" s="748"/>
      <c r="O126" s="748"/>
      <c r="P126" s="748"/>
      <c r="Q126" s="748"/>
      <c r="R126" s="748"/>
      <c r="S126" s="748"/>
      <c r="T126" s="748"/>
    </row>
    <row r="127" spans="1:20" ht="13.5" customHeight="1">
      <c r="A127" s="529"/>
      <c r="B127" s="529"/>
      <c r="C127" s="534" t="s">
        <v>26</v>
      </c>
      <c r="D127" s="534"/>
      <c r="E127" s="534"/>
      <c r="F127" s="31"/>
      <c r="G127" s="711" t="s">
        <v>46</v>
      </c>
      <c r="H127" s="711"/>
      <c r="I127" s="711"/>
      <c r="J127" s="711"/>
      <c r="K127" s="711"/>
      <c r="L127" s="711"/>
      <c r="M127" s="711"/>
      <c r="N127" s="711"/>
      <c r="O127" s="711"/>
      <c r="P127" s="711"/>
      <c r="Q127" s="711"/>
      <c r="R127" s="712" t="s">
        <v>47</v>
      </c>
      <c r="S127" s="712"/>
      <c r="T127" s="33">
        <v>0</v>
      </c>
    </row>
    <row r="128" spans="1:20" ht="13.5" customHeight="1">
      <c r="A128" s="529"/>
      <c r="B128" s="529"/>
      <c r="C128" s="534" t="s">
        <v>27</v>
      </c>
      <c r="D128" s="534"/>
      <c r="E128" s="534"/>
      <c r="F128" s="31"/>
      <c r="G128" s="713" t="s">
        <v>48</v>
      </c>
      <c r="H128" s="713"/>
      <c r="I128" s="713"/>
      <c r="J128" s="713"/>
      <c r="K128" s="713"/>
      <c r="L128" s="713"/>
      <c r="M128" s="713"/>
      <c r="N128" s="713"/>
      <c r="O128" s="713"/>
      <c r="P128" s="713"/>
      <c r="Q128" s="713"/>
      <c r="R128" s="664" t="s">
        <v>49</v>
      </c>
      <c r="S128" s="664"/>
      <c r="T128" s="35">
        <v>232.285714285714</v>
      </c>
    </row>
    <row r="129" spans="1:20" ht="13.5" customHeight="1">
      <c r="A129" s="529"/>
      <c r="B129" s="529"/>
      <c r="C129" s="534" t="s">
        <v>28</v>
      </c>
      <c r="D129" s="534"/>
      <c r="E129" s="534"/>
      <c r="F129" s="31"/>
      <c r="G129" s="532" t="s">
        <v>50</v>
      </c>
      <c r="H129" s="532"/>
      <c r="I129" s="532"/>
      <c r="J129" s="532"/>
      <c r="K129" s="532"/>
      <c r="L129" s="532"/>
      <c r="M129" s="532"/>
      <c r="N129" s="532"/>
      <c r="O129" s="532"/>
      <c r="P129" s="532"/>
      <c r="Q129" s="532"/>
      <c r="R129" s="473" t="s">
        <v>51</v>
      </c>
      <c r="S129" s="473"/>
      <c r="T129" s="37">
        <v>0</v>
      </c>
    </row>
    <row r="130" spans="1:20" ht="13.5" customHeight="1">
      <c r="A130" s="529"/>
      <c r="B130" s="529"/>
      <c r="C130" s="534" t="s">
        <v>29</v>
      </c>
      <c r="D130" s="534"/>
      <c r="E130" s="534"/>
      <c r="F130" s="31"/>
      <c r="G130" s="532" t="s">
        <v>52</v>
      </c>
      <c r="H130" s="532"/>
      <c r="I130" s="532"/>
      <c r="J130" s="532"/>
      <c r="K130" s="532"/>
      <c r="L130" s="532"/>
      <c r="M130" s="532"/>
      <c r="N130" s="532"/>
      <c r="O130" s="532"/>
      <c r="P130" s="532"/>
      <c r="Q130" s="532"/>
      <c r="R130" s="473" t="s">
        <v>53</v>
      </c>
      <c r="S130" s="473"/>
      <c r="T130" s="37">
        <v>0.33487084870848705</v>
      </c>
    </row>
    <row r="137" spans="1:20" ht="29.25" customHeight="1">
      <c r="A137" s="468" t="s">
        <v>145</v>
      </c>
      <c r="B137" s="468"/>
      <c r="C137" s="468"/>
      <c r="D137" s="468"/>
      <c r="E137" s="468"/>
      <c r="F137" s="468"/>
      <c r="G137" s="468"/>
      <c r="H137" s="468"/>
      <c r="I137" s="468"/>
      <c r="J137" s="468"/>
      <c r="K137" s="468"/>
      <c r="L137" s="468"/>
      <c r="M137" s="468"/>
      <c r="N137" s="468"/>
      <c r="O137" s="468"/>
      <c r="P137" s="468"/>
      <c r="Q137" s="468"/>
      <c r="R137" s="468"/>
      <c r="S137" s="468"/>
      <c r="T137" s="468"/>
    </row>
    <row r="140" spans="1:8" ht="13.5" customHeight="1">
      <c r="A140" s="46" t="s">
        <v>0</v>
      </c>
      <c r="B140" s="499" t="s">
        <v>31</v>
      </c>
      <c r="C140" s="499"/>
      <c r="D140" s="499"/>
      <c r="E140" s="47"/>
      <c r="F140" s="47"/>
      <c r="G140" s="48"/>
      <c r="H140" s="48"/>
    </row>
    <row r="141" spans="1:6" ht="13.5" customHeight="1">
      <c r="A141" s="46" t="s">
        <v>32</v>
      </c>
      <c r="B141" s="46"/>
      <c r="C141" s="576" t="s">
        <v>294</v>
      </c>
      <c r="D141" s="576"/>
      <c r="E141" s="576"/>
      <c r="F141" s="576"/>
    </row>
    <row r="142" spans="1:8" ht="13.5" customHeight="1">
      <c r="A142" s="46" t="s">
        <v>1</v>
      </c>
      <c r="B142" s="46" t="s">
        <v>2</v>
      </c>
      <c r="C142" s="46"/>
      <c r="D142" s="49"/>
      <c r="E142" s="31"/>
      <c r="F142" s="31"/>
      <c r="G142" s="50"/>
      <c r="H142" s="50"/>
    </row>
    <row r="143" spans="1:8" ht="13.5" customHeight="1">
      <c r="A143" s="501" t="s">
        <v>33</v>
      </c>
      <c r="B143" s="501"/>
      <c r="C143" s="501"/>
      <c r="D143" s="51">
        <v>2016</v>
      </c>
      <c r="E143" s="31"/>
      <c r="F143" s="31"/>
      <c r="G143" s="52"/>
      <c r="H143" s="52"/>
    </row>
    <row r="144" spans="1:8" ht="13.5" customHeight="1" thickBot="1">
      <c r="A144" s="501" t="s">
        <v>75</v>
      </c>
      <c r="B144" s="501"/>
      <c r="C144" s="501"/>
      <c r="D144" s="501"/>
      <c r="E144" s="31"/>
      <c r="F144" s="31"/>
      <c r="G144" s="502" t="s">
        <v>144</v>
      </c>
      <c r="H144" s="502"/>
    </row>
    <row r="145" spans="1:8" ht="13.5" customHeight="1" thickBot="1">
      <c r="A145" s="494" t="s">
        <v>77</v>
      </c>
      <c r="B145" s="494"/>
      <c r="C145" s="494"/>
      <c r="D145" s="494"/>
      <c r="E145" s="31"/>
      <c r="F145" s="31"/>
      <c r="G145" s="495" t="s">
        <v>759</v>
      </c>
      <c r="H145" s="495"/>
    </row>
    <row r="146" spans="1:8" ht="13.5" customHeight="1">
      <c r="A146" s="496" t="s">
        <v>150</v>
      </c>
      <c r="B146" s="496"/>
      <c r="C146" s="80"/>
      <c r="D146" s="53"/>
      <c r="E146" s="53"/>
      <c r="F146" s="53"/>
      <c r="G146" s="54"/>
      <c r="H146" s="54"/>
    </row>
    <row r="149" spans="1:20" ht="21.75" customHeight="1">
      <c r="A149" s="498" t="s">
        <v>3</v>
      </c>
      <c r="B149" s="498" t="s">
        <v>4</v>
      </c>
      <c r="C149" s="498" t="s">
        <v>5</v>
      </c>
      <c r="D149" s="498" t="s">
        <v>79</v>
      </c>
      <c r="E149" s="498" t="s">
        <v>80</v>
      </c>
      <c r="F149" s="498" t="s">
        <v>8</v>
      </c>
      <c r="G149" s="549" t="s">
        <v>9</v>
      </c>
      <c r="H149" s="498" t="s">
        <v>10</v>
      </c>
      <c r="I149" s="498" t="s">
        <v>81</v>
      </c>
      <c r="J149" s="498" t="s">
        <v>82</v>
      </c>
      <c r="K149" s="498" t="s">
        <v>13</v>
      </c>
      <c r="L149" s="498" t="s">
        <v>14</v>
      </c>
      <c r="M149" s="497" t="s">
        <v>83</v>
      </c>
      <c r="N149" s="497" t="s">
        <v>16</v>
      </c>
      <c r="O149" s="497" t="s">
        <v>17</v>
      </c>
      <c r="P149" s="497" t="s">
        <v>18</v>
      </c>
      <c r="Q149" s="497" t="s">
        <v>19</v>
      </c>
      <c r="R149" s="497" t="s">
        <v>20</v>
      </c>
      <c r="S149" s="498" t="s">
        <v>84</v>
      </c>
      <c r="T149" s="498"/>
    </row>
    <row r="150" spans="1:20" ht="31.5" customHeight="1">
      <c r="A150" s="498"/>
      <c r="B150" s="498"/>
      <c r="C150" s="498"/>
      <c r="D150" s="498"/>
      <c r="E150" s="498"/>
      <c r="F150" s="498"/>
      <c r="G150" s="549"/>
      <c r="H150" s="498"/>
      <c r="I150" s="498"/>
      <c r="J150" s="498"/>
      <c r="K150" s="498"/>
      <c r="L150" s="498"/>
      <c r="M150" s="497"/>
      <c r="N150" s="497"/>
      <c r="O150" s="497"/>
      <c r="P150" s="497"/>
      <c r="Q150" s="497"/>
      <c r="R150" s="497"/>
      <c r="S150" s="29" t="s">
        <v>22</v>
      </c>
      <c r="T150" s="29" t="s">
        <v>23</v>
      </c>
    </row>
    <row r="151" spans="1:20" ht="297" customHeight="1">
      <c r="A151" s="55" t="s">
        <v>151</v>
      </c>
      <c r="B151" s="60">
        <v>2102001</v>
      </c>
      <c r="C151" s="60" t="s">
        <v>146</v>
      </c>
      <c r="D151" s="107" t="s">
        <v>147</v>
      </c>
      <c r="E151" s="61" t="s">
        <v>148</v>
      </c>
      <c r="F151" s="55" t="s">
        <v>152</v>
      </c>
      <c r="G151" s="55" t="s">
        <v>149</v>
      </c>
      <c r="H151" s="55" t="s">
        <v>153</v>
      </c>
      <c r="I151" s="65" t="s">
        <v>154</v>
      </c>
      <c r="J151" s="65">
        <v>1</v>
      </c>
      <c r="K151" s="106">
        <v>43282</v>
      </c>
      <c r="L151" s="106">
        <v>43465</v>
      </c>
      <c r="M151" s="108">
        <f>(+L151-K151)/7</f>
        <v>26.142857142857142</v>
      </c>
      <c r="N151" s="112">
        <v>1</v>
      </c>
      <c r="O151" s="113">
        <v>1</v>
      </c>
      <c r="P151" s="112">
        <v>25.14</v>
      </c>
      <c r="Q151" s="112">
        <v>0</v>
      </c>
      <c r="R151" s="111">
        <v>0</v>
      </c>
      <c r="S151" s="59"/>
      <c r="T151" s="59"/>
    </row>
    <row r="152" spans="1:20" ht="13.5" customHeight="1">
      <c r="A152" s="529"/>
      <c r="B152" s="529"/>
      <c r="C152" s="534" t="s">
        <v>26</v>
      </c>
      <c r="D152" s="534"/>
      <c r="E152" s="534"/>
      <c r="F152" s="31"/>
      <c r="G152" s="711" t="s">
        <v>46</v>
      </c>
      <c r="H152" s="711"/>
      <c r="I152" s="711"/>
      <c r="J152" s="711"/>
      <c r="K152" s="711"/>
      <c r="L152" s="711"/>
      <c r="M152" s="711"/>
      <c r="N152" s="711"/>
      <c r="O152" s="711"/>
      <c r="P152" s="711"/>
      <c r="Q152" s="711"/>
      <c r="R152" s="712" t="s">
        <v>47</v>
      </c>
      <c r="S152" s="712"/>
      <c r="T152" s="33">
        <v>0</v>
      </c>
    </row>
    <row r="153" spans="1:20" ht="13.5" customHeight="1">
      <c r="A153" s="529"/>
      <c r="B153" s="529"/>
      <c r="C153" s="534" t="s">
        <v>27</v>
      </c>
      <c r="D153" s="534"/>
      <c r="E153" s="534"/>
      <c r="F153" s="31"/>
      <c r="G153" s="713" t="s">
        <v>48</v>
      </c>
      <c r="H153" s="713"/>
      <c r="I153" s="713"/>
      <c r="J153" s="713"/>
      <c r="K153" s="713"/>
      <c r="L153" s="713"/>
      <c r="M153" s="713"/>
      <c r="N153" s="713"/>
      <c r="O153" s="713"/>
      <c r="P153" s="713"/>
      <c r="Q153" s="713"/>
      <c r="R153" s="664" t="s">
        <v>49</v>
      </c>
      <c r="S153" s="664"/>
      <c r="T153" s="35">
        <v>232.285714285714</v>
      </c>
    </row>
    <row r="154" spans="1:20" ht="13.5" customHeight="1">
      <c r="A154" s="529"/>
      <c r="B154" s="529"/>
      <c r="C154" s="534" t="s">
        <v>28</v>
      </c>
      <c r="D154" s="534"/>
      <c r="E154" s="534"/>
      <c r="F154" s="31"/>
      <c r="G154" s="532" t="s">
        <v>50</v>
      </c>
      <c r="H154" s="532"/>
      <c r="I154" s="532"/>
      <c r="J154" s="532"/>
      <c r="K154" s="532"/>
      <c r="L154" s="532"/>
      <c r="M154" s="532"/>
      <c r="N154" s="532"/>
      <c r="O154" s="532"/>
      <c r="P154" s="532"/>
      <c r="Q154" s="532"/>
      <c r="R154" s="473" t="s">
        <v>51</v>
      </c>
      <c r="S154" s="473"/>
      <c r="T154" s="37">
        <v>0</v>
      </c>
    </row>
    <row r="155" spans="1:20" ht="13.5" customHeight="1">
      <c r="A155" s="529"/>
      <c r="B155" s="529"/>
      <c r="C155" s="534" t="s">
        <v>29</v>
      </c>
      <c r="D155" s="534"/>
      <c r="E155" s="534"/>
      <c r="F155" s="31"/>
      <c r="G155" s="532" t="s">
        <v>52</v>
      </c>
      <c r="H155" s="532"/>
      <c r="I155" s="532"/>
      <c r="J155" s="532"/>
      <c r="K155" s="532"/>
      <c r="L155" s="532"/>
      <c r="M155" s="532"/>
      <c r="N155" s="532"/>
      <c r="O155" s="532"/>
      <c r="P155" s="532"/>
      <c r="Q155" s="532"/>
      <c r="R155" s="473" t="s">
        <v>53</v>
      </c>
      <c r="S155" s="473"/>
      <c r="T155" s="37">
        <v>0.33487084870848705</v>
      </c>
    </row>
    <row r="160" spans="1:20" ht="32.25" customHeight="1">
      <c r="A160" s="665" t="s">
        <v>157</v>
      </c>
      <c r="B160" s="665"/>
      <c r="C160" s="665"/>
      <c r="D160" s="665"/>
      <c r="E160" s="665"/>
      <c r="F160" s="665"/>
      <c r="G160" s="665"/>
      <c r="H160" s="665"/>
      <c r="I160" s="665"/>
      <c r="J160" s="665"/>
      <c r="K160" s="665"/>
      <c r="L160" s="665"/>
      <c r="M160" s="665"/>
      <c r="N160" s="665"/>
      <c r="O160" s="665"/>
      <c r="P160" s="665"/>
      <c r="Q160" s="665"/>
      <c r="R160" s="665"/>
      <c r="S160" s="665"/>
      <c r="T160" s="665"/>
    </row>
    <row r="162" spans="1:8" ht="13.5" customHeight="1">
      <c r="A162" s="46" t="s">
        <v>0</v>
      </c>
      <c r="B162" s="499" t="s">
        <v>31</v>
      </c>
      <c r="C162" s="499"/>
      <c r="D162" s="499"/>
      <c r="E162" s="47"/>
      <c r="F162" s="47"/>
      <c r="G162" s="48"/>
      <c r="H162" s="48"/>
    </row>
    <row r="163" spans="1:6" ht="13.5" customHeight="1">
      <c r="A163" s="46" t="s">
        <v>32</v>
      </c>
      <c r="B163" s="46"/>
      <c r="C163" s="576" t="s">
        <v>294</v>
      </c>
      <c r="D163" s="576"/>
      <c r="E163" s="576"/>
      <c r="F163" s="576"/>
    </row>
    <row r="164" spans="1:8" ht="13.5" customHeight="1">
      <c r="A164" s="46" t="s">
        <v>1</v>
      </c>
      <c r="B164" s="46" t="s">
        <v>2</v>
      </c>
      <c r="C164" s="46"/>
      <c r="D164" s="49"/>
      <c r="E164" s="31"/>
      <c r="F164" s="31"/>
      <c r="G164" s="50"/>
      <c r="H164" s="50"/>
    </row>
    <row r="165" spans="1:8" ht="13.5" customHeight="1">
      <c r="A165" s="501" t="s">
        <v>33</v>
      </c>
      <c r="B165" s="501"/>
      <c r="C165" s="501"/>
      <c r="D165" s="51">
        <v>2017</v>
      </c>
      <c r="E165" s="31"/>
      <c r="F165" s="31"/>
      <c r="G165" s="52"/>
      <c r="H165" s="52"/>
    </row>
    <row r="166" spans="1:8" ht="13.5" customHeight="1" thickBot="1">
      <c r="A166" s="501" t="s">
        <v>75</v>
      </c>
      <c r="B166" s="501"/>
      <c r="C166" s="501"/>
      <c r="D166" s="501"/>
      <c r="E166" s="31"/>
      <c r="F166" s="31"/>
      <c r="G166" s="502" t="s">
        <v>158</v>
      </c>
      <c r="H166" s="502"/>
    </row>
    <row r="167" spans="1:8" ht="13.5" customHeight="1" thickBot="1">
      <c r="A167" s="494" t="s">
        <v>77</v>
      </c>
      <c r="B167" s="494"/>
      <c r="C167" s="494"/>
      <c r="D167" s="494"/>
      <c r="E167" s="31"/>
      <c r="F167" s="31"/>
      <c r="G167" s="495" t="s">
        <v>759</v>
      </c>
      <c r="H167" s="495"/>
    </row>
    <row r="168" spans="1:8" ht="13.5" customHeight="1">
      <c r="A168" s="496" t="s">
        <v>159</v>
      </c>
      <c r="B168" s="496"/>
      <c r="C168" s="80"/>
      <c r="D168" s="53"/>
      <c r="E168" s="53"/>
      <c r="F168" s="53"/>
      <c r="G168" s="54"/>
      <c r="H168" s="54"/>
    </row>
    <row r="171" spans="1:20" ht="24" customHeight="1">
      <c r="A171" s="498" t="s">
        <v>3</v>
      </c>
      <c r="B171" s="498" t="s">
        <v>4</v>
      </c>
      <c r="C171" s="498" t="s">
        <v>5</v>
      </c>
      <c r="D171" s="498" t="s">
        <v>79</v>
      </c>
      <c r="E171" s="498" t="s">
        <v>80</v>
      </c>
      <c r="F171" s="498" t="s">
        <v>8</v>
      </c>
      <c r="G171" s="549" t="s">
        <v>9</v>
      </c>
      <c r="H171" s="498" t="s">
        <v>10</v>
      </c>
      <c r="I171" s="498" t="s">
        <v>81</v>
      </c>
      <c r="J171" s="498" t="s">
        <v>82</v>
      </c>
      <c r="K171" s="498" t="s">
        <v>13</v>
      </c>
      <c r="L171" s="498" t="s">
        <v>14</v>
      </c>
      <c r="M171" s="497" t="s">
        <v>83</v>
      </c>
      <c r="N171" s="497" t="s">
        <v>16</v>
      </c>
      <c r="O171" s="497" t="s">
        <v>17</v>
      </c>
      <c r="P171" s="497" t="s">
        <v>18</v>
      </c>
      <c r="Q171" s="497" t="s">
        <v>19</v>
      </c>
      <c r="R171" s="497" t="s">
        <v>20</v>
      </c>
      <c r="S171" s="498" t="s">
        <v>84</v>
      </c>
      <c r="T171" s="498"/>
    </row>
    <row r="172" spans="1:20" ht="33.75" customHeight="1" thickBot="1">
      <c r="A172" s="498"/>
      <c r="B172" s="498"/>
      <c r="C172" s="498"/>
      <c r="D172" s="498"/>
      <c r="E172" s="498"/>
      <c r="F172" s="498"/>
      <c r="G172" s="549"/>
      <c r="H172" s="498"/>
      <c r="I172" s="498"/>
      <c r="J172" s="498"/>
      <c r="K172" s="498"/>
      <c r="L172" s="498"/>
      <c r="M172" s="497"/>
      <c r="N172" s="497"/>
      <c r="O172" s="497"/>
      <c r="P172" s="497"/>
      <c r="Q172" s="497"/>
      <c r="R172" s="497"/>
      <c r="S172" s="29" t="s">
        <v>22</v>
      </c>
      <c r="T172" s="29" t="s">
        <v>23</v>
      </c>
    </row>
    <row r="173" spans="1:20" ht="187.5" customHeight="1">
      <c r="A173" s="661">
        <v>2</v>
      </c>
      <c r="B173" s="662"/>
      <c r="C173" s="655" t="s">
        <v>160</v>
      </c>
      <c r="D173" s="655" t="s">
        <v>161</v>
      </c>
      <c r="E173" s="655" t="s">
        <v>162</v>
      </c>
      <c r="F173" s="666" t="s">
        <v>164</v>
      </c>
      <c r="G173" s="669" t="s">
        <v>165</v>
      </c>
      <c r="H173" s="666" t="s">
        <v>166</v>
      </c>
      <c r="I173" s="666" t="s">
        <v>163</v>
      </c>
      <c r="J173" s="666">
        <v>4</v>
      </c>
      <c r="K173" s="714">
        <v>43102</v>
      </c>
      <c r="L173" s="714">
        <v>43465</v>
      </c>
      <c r="M173" s="717">
        <f>(+L173-K173)/7</f>
        <v>51.857142857142854</v>
      </c>
      <c r="N173" s="720">
        <v>3</v>
      </c>
      <c r="O173" s="723">
        <v>0.8</v>
      </c>
      <c r="P173" s="678">
        <v>42</v>
      </c>
      <c r="Q173" s="678">
        <v>42</v>
      </c>
      <c r="R173" s="480">
        <v>52</v>
      </c>
      <c r="S173" s="672"/>
      <c r="T173" s="675">
        <v>0</v>
      </c>
    </row>
    <row r="174" spans="1:20" ht="219.75" customHeight="1">
      <c r="A174" s="661"/>
      <c r="B174" s="662"/>
      <c r="C174" s="655"/>
      <c r="D174" s="655"/>
      <c r="E174" s="655"/>
      <c r="F174" s="667"/>
      <c r="G174" s="670"/>
      <c r="H174" s="667"/>
      <c r="I174" s="667"/>
      <c r="J174" s="667"/>
      <c r="K174" s="715"/>
      <c r="L174" s="715"/>
      <c r="M174" s="718"/>
      <c r="N174" s="721"/>
      <c r="O174" s="724"/>
      <c r="P174" s="679"/>
      <c r="Q174" s="679"/>
      <c r="R174" s="663"/>
      <c r="S174" s="673"/>
      <c r="T174" s="676"/>
    </row>
    <row r="175" spans="1:20" ht="150" customHeight="1" thickBot="1">
      <c r="A175" s="661"/>
      <c r="B175" s="662"/>
      <c r="C175" s="655"/>
      <c r="D175" s="655"/>
      <c r="E175" s="655"/>
      <c r="F175" s="668"/>
      <c r="G175" s="671"/>
      <c r="H175" s="668"/>
      <c r="I175" s="668"/>
      <c r="J175" s="668"/>
      <c r="K175" s="716"/>
      <c r="L175" s="716"/>
      <c r="M175" s="719"/>
      <c r="N175" s="722"/>
      <c r="O175" s="725"/>
      <c r="P175" s="680"/>
      <c r="Q175" s="680"/>
      <c r="R175" s="481"/>
      <c r="S175" s="674"/>
      <c r="T175" s="677"/>
    </row>
    <row r="176" spans="1:20" ht="13.5" customHeight="1" thickBot="1">
      <c r="A176" s="661"/>
      <c r="B176" s="662"/>
      <c r="C176" s="655"/>
      <c r="D176" s="655"/>
      <c r="E176" s="655"/>
      <c r="F176" s="105"/>
      <c r="G176" s="105"/>
      <c r="H176" s="116"/>
      <c r="I176" s="105"/>
      <c r="J176" s="105"/>
      <c r="K176" s="114"/>
      <c r="L176" s="114"/>
      <c r="M176"/>
      <c r="N176" s="34"/>
      <c r="O176" s="34"/>
      <c r="P176" s="34"/>
      <c r="Q176" s="34"/>
      <c r="R176" s="664" t="s">
        <v>49</v>
      </c>
      <c r="S176" s="664"/>
      <c r="T176" s="35">
        <v>232.285714285714</v>
      </c>
    </row>
    <row r="177" spans="1:20" ht="13.5" customHeight="1">
      <c r="A177" s="661"/>
      <c r="B177" s="662"/>
      <c r="C177" s="655"/>
      <c r="D177" s="655"/>
      <c r="E177" s="655"/>
      <c r="F177" s="105"/>
      <c r="G177" s="105"/>
      <c r="H177" s="116"/>
      <c r="I177" s="105"/>
      <c r="J177" s="105"/>
      <c r="K177" s="114"/>
      <c r="L177" s="114"/>
      <c r="M177" s="115"/>
      <c r="N177" s="36"/>
      <c r="O177" s="36"/>
      <c r="P177" s="36"/>
      <c r="Q177" s="36"/>
      <c r="R177" s="473" t="s">
        <v>51</v>
      </c>
      <c r="S177" s="473"/>
      <c r="T177" s="37">
        <v>0</v>
      </c>
    </row>
    <row r="178" spans="1:20" ht="13.5" customHeight="1">
      <c r="A178" s="529"/>
      <c r="B178" s="529"/>
      <c r="C178" s="534" t="s">
        <v>29</v>
      </c>
      <c r="D178" s="534"/>
      <c r="E178" s="534"/>
      <c r="F178" s="31"/>
      <c r="G178" s="532" t="s">
        <v>52</v>
      </c>
      <c r="H178" s="532"/>
      <c r="I178" s="532"/>
      <c r="J178" s="532"/>
      <c r="K178" s="532"/>
      <c r="L178" s="532"/>
      <c r="M178" s="532"/>
      <c r="N178" s="532"/>
      <c r="O178" s="532"/>
      <c r="P178" s="532"/>
      <c r="Q178" s="532"/>
      <c r="R178" s="473" t="s">
        <v>53</v>
      </c>
      <c r="S178" s="473"/>
      <c r="T178" s="37">
        <v>0.33487084870848705</v>
      </c>
    </row>
    <row r="182" spans="1:20" ht="33.75" customHeight="1">
      <c r="A182" s="468" t="s">
        <v>167</v>
      </c>
      <c r="B182" s="468"/>
      <c r="C182" s="468"/>
      <c r="D182" s="468"/>
      <c r="E182" s="468"/>
      <c r="F182" s="468"/>
      <c r="G182" s="468"/>
      <c r="H182" s="468"/>
      <c r="I182" s="468"/>
      <c r="J182" s="468"/>
      <c r="K182" s="468"/>
      <c r="L182" s="468"/>
      <c r="M182" s="468"/>
      <c r="N182" s="468"/>
      <c r="O182" s="468"/>
      <c r="P182" s="468"/>
      <c r="Q182" s="468"/>
      <c r="R182" s="468"/>
      <c r="S182" s="468"/>
      <c r="T182" s="468"/>
    </row>
    <row r="186" spans="1:8" ht="13.5" customHeight="1">
      <c r="A186" s="46" t="s">
        <v>0</v>
      </c>
      <c r="B186" s="499" t="s">
        <v>31</v>
      </c>
      <c r="C186" s="499"/>
      <c r="D186" s="499"/>
      <c r="E186" s="47"/>
      <c r="F186" s="47"/>
      <c r="G186" s="48"/>
      <c r="H186" s="48"/>
    </row>
    <row r="187" spans="1:6" ht="13.5" customHeight="1">
      <c r="A187" s="46" t="s">
        <v>32</v>
      </c>
      <c r="B187" s="46"/>
      <c r="C187" s="576" t="s">
        <v>294</v>
      </c>
      <c r="D187" s="576"/>
      <c r="E187" s="576"/>
      <c r="F187" s="576"/>
    </row>
    <row r="188" spans="1:8" ht="13.5" customHeight="1">
      <c r="A188" s="46" t="s">
        <v>1</v>
      </c>
      <c r="B188" s="46" t="s">
        <v>2</v>
      </c>
      <c r="C188" s="46"/>
      <c r="D188" s="49"/>
      <c r="E188" s="31"/>
      <c r="F188" s="31"/>
      <c r="G188" s="50"/>
      <c r="H188" s="50"/>
    </row>
    <row r="189" spans="1:8" ht="13.5" customHeight="1">
      <c r="A189" s="501" t="s">
        <v>33</v>
      </c>
      <c r="B189" s="501"/>
      <c r="C189" s="501"/>
      <c r="D189" s="51">
        <v>2016</v>
      </c>
      <c r="E189" s="31"/>
      <c r="F189" s="31"/>
      <c r="G189" s="52"/>
      <c r="H189" s="52"/>
    </row>
    <row r="190" spans="1:8" ht="13.5" customHeight="1" thickBot="1">
      <c r="A190" s="501" t="s">
        <v>75</v>
      </c>
      <c r="B190" s="501"/>
      <c r="C190" s="501"/>
      <c r="D190" s="501"/>
      <c r="E190" s="31"/>
      <c r="F190" s="31"/>
      <c r="G190" s="502" t="s">
        <v>168</v>
      </c>
      <c r="H190" s="502"/>
    </row>
    <row r="191" spans="1:8" ht="13.5" customHeight="1" thickBot="1">
      <c r="A191" s="494" t="s">
        <v>77</v>
      </c>
      <c r="B191" s="494"/>
      <c r="C191" s="494"/>
      <c r="D191" s="494"/>
      <c r="E191" s="31"/>
      <c r="F191" s="31"/>
      <c r="G191" s="495" t="s">
        <v>759</v>
      </c>
      <c r="H191" s="495"/>
    </row>
    <row r="192" spans="1:8" ht="13.5" customHeight="1">
      <c r="A192" s="496" t="s">
        <v>118</v>
      </c>
      <c r="B192" s="496"/>
      <c r="C192" s="80"/>
      <c r="D192" s="53"/>
      <c r="E192" s="53"/>
      <c r="F192" s="53"/>
      <c r="G192" s="54"/>
      <c r="H192" s="54"/>
    </row>
    <row r="195" spans="1:20" ht="30" customHeight="1">
      <c r="A195" s="498" t="s">
        <v>3</v>
      </c>
      <c r="B195" s="498" t="s">
        <v>4</v>
      </c>
      <c r="C195" s="498" t="s">
        <v>5</v>
      </c>
      <c r="D195" s="498" t="s">
        <v>79</v>
      </c>
      <c r="E195" s="498" t="s">
        <v>80</v>
      </c>
      <c r="F195" s="498" t="s">
        <v>8</v>
      </c>
      <c r="G195" s="549" t="s">
        <v>9</v>
      </c>
      <c r="H195" s="498" t="s">
        <v>10</v>
      </c>
      <c r="I195" s="498" t="s">
        <v>81</v>
      </c>
      <c r="J195" s="498" t="s">
        <v>82</v>
      </c>
      <c r="K195" s="498" t="s">
        <v>13</v>
      </c>
      <c r="L195" s="498" t="s">
        <v>14</v>
      </c>
      <c r="M195" s="497" t="s">
        <v>83</v>
      </c>
      <c r="N195" s="497" t="s">
        <v>16</v>
      </c>
      <c r="O195" s="497" t="s">
        <v>17</v>
      </c>
      <c r="P195" s="497" t="s">
        <v>18</v>
      </c>
      <c r="Q195" s="497" t="s">
        <v>19</v>
      </c>
      <c r="R195" s="497" t="s">
        <v>20</v>
      </c>
      <c r="S195" s="498" t="s">
        <v>84</v>
      </c>
      <c r="T195" s="498"/>
    </row>
    <row r="196" spans="1:20" ht="28.5" customHeight="1">
      <c r="A196" s="498"/>
      <c r="B196" s="498"/>
      <c r="C196" s="498"/>
      <c r="D196" s="498"/>
      <c r="E196" s="498"/>
      <c r="F196" s="498"/>
      <c r="G196" s="549"/>
      <c r="H196" s="498"/>
      <c r="I196" s="498"/>
      <c r="J196" s="498"/>
      <c r="K196" s="498"/>
      <c r="L196" s="498"/>
      <c r="M196" s="497"/>
      <c r="N196" s="497"/>
      <c r="O196" s="497"/>
      <c r="P196" s="497"/>
      <c r="Q196" s="497"/>
      <c r="R196" s="497"/>
      <c r="S196" s="29" t="s">
        <v>22</v>
      </c>
      <c r="T196" s="29" t="s">
        <v>23</v>
      </c>
    </row>
    <row r="197" spans="1:20" ht="178.5" customHeight="1" thickBot="1">
      <c r="A197" s="117">
        <v>1</v>
      </c>
      <c r="B197" s="117">
        <v>1802100</v>
      </c>
      <c r="C197" s="118" t="s">
        <v>169</v>
      </c>
      <c r="D197" s="117" t="s">
        <v>170</v>
      </c>
      <c r="E197" s="117" t="s">
        <v>171</v>
      </c>
      <c r="F197" s="117" t="s">
        <v>172</v>
      </c>
      <c r="G197" s="117" t="s">
        <v>173</v>
      </c>
      <c r="H197" s="117" t="s">
        <v>174</v>
      </c>
      <c r="I197" s="117" t="s">
        <v>119</v>
      </c>
      <c r="J197" s="117">
        <v>3</v>
      </c>
      <c r="K197" s="119">
        <v>43160</v>
      </c>
      <c r="L197" s="119">
        <v>43434</v>
      </c>
      <c r="M197" s="120">
        <f>(+L197-K197)/7</f>
        <v>39.142857142857146</v>
      </c>
      <c r="N197" s="109">
        <v>2</v>
      </c>
      <c r="O197" s="110">
        <v>0.75</v>
      </c>
      <c r="P197" s="109">
        <v>29</v>
      </c>
      <c r="Q197" s="109">
        <v>29</v>
      </c>
      <c r="R197" s="111">
        <v>39</v>
      </c>
      <c r="S197" s="59"/>
      <c r="T197" s="59"/>
    </row>
    <row r="198" spans="1:20" ht="210" customHeight="1" thickBot="1">
      <c r="A198" s="117">
        <v>4</v>
      </c>
      <c r="B198" s="117">
        <v>1402016</v>
      </c>
      <c r="C198" s="118" t="s">
        <v>175</v>
      </c>
      <c r="D198" s="117" t="s">
        <v>176</v>
      </c>
      <c r="E198" s="117" t="s">
        <v>177</v>
      </c>
      <c r="F198" s="117" t="s">
        <v>178</v>
      </c>
      <c r="G198" s="117" t="s">
        <v>179</v>
      </c>
      <c r="H198" s="117" t="s">
        <v>180</v>
      </c>
      <c r="I198" s="117" t="s">
        <v>181</v>
      </c>
      <c r="J198" s="117">
        <v>3</v>
      </c>
      <c r="K198" s="119">
        <v>43160</v>
      </c>
      <c r="L198" s="119">
        <v>43434</v>
      </c>
      <c r="M198" s="120">
        <f>(+L198-K198)/7</f>
        <v>39.142857142857146</v>
      </c>
      <c r="N198" s="109">
        <v>3</v>
      </c>
      <c r="O198" s="110">
        <v>1</v>
      </c>
      <c r="P198" s="109">
        <v>39</v>
      </c>
      <c r="Q198" s="109">
        <v>0</v>
      </c>
      <c r="R198" s="111">
        <v>0</v>
      </c>
      <c r="S198" s="121"/>
      <c r="T198" s="59"/>
    </row>
    <row r="199" spans="1:20" ht="13.5" customHeight="1" thickBot="1">
      <c r="A199" s="529"/>
      <c r="B199" s="529"/>
      <c r="C199" s="534" t="s">
        <v>28</v>
      </c>
      <c r="D199" s="534"/>
      <c r="E199" s="534"/>
      <c r="F199" s="31"/>
      <c r="G199" s="532" t="s">
        <v>50</v>
      </c>
      <c r="H199" s="532"/>
      <c r="I199" s="532"/>
      <c r="J199" s="532"/>
      <c r="K199" s="532"/>
      <c r="L199" s="532"/>
      <c r="M199" s="532"/>
      <c r="N199" s="532"/>
      <c r="O199" s="532"/>
      <c r="P199" s="532"/>
      <c r="Q199" s="532"/>
      <c r="R199" s="473" t="s">
        <v>51</v>
      </c>
      <c r="S199" s="473"/>
      <c r="T199" s="37">
        <v>0</v>
      </c>
    </row>
    <row r="200" spans="1:20" ht="13.5" customHeight="1">
      <c r="A200" s="529"/>
      <c r="B200" s="529"/>
      <c r="C200" s="534" t="s">
        <v>29</v>
      </c>
      <c r="D200" s="534"/>
      <c r="E200" s="534"/>
      <c r="F200" s="31"/>
      <c r="G200" s="532" t="s">
        <v>52</v>
      </c>
      <c r="H200" s="532"/>
      <c r="I200" s="532"/>
      <c r="J200" s="532"/>
      <c r="K200" s="532"/>
      <c r="L200" s="532"/>
      <c r="M200" s="532"/>
      <c r="N200" s="532"/>
      <c r="O200" s="532"/>
      <c r="P200" s="532"/>
      <c r="Q200" s="532"/>
      <c r="R200" s="473" t="s">
        <v>53</v>
      </c>
      <c r="S200" s="473"/>
      <c r="T200" s="37">
        <v>0.33487084870848705</v>
      </c>
    </row>
    <row r="203" spans="1:20" ht="35.25" customHeight="1">
      <c r="A203" s="468" t="s">
        <v>191</v>
      </c>
      <c r="B203" s="468"/>
      <c r="C203" s="468"/>
      <c r="D203" s="468"/>
      <c r="E203" s="468"/>
      <c r="F203" s="468"/>
      <c r="G203" s="468"/>
      <c r="H203" s="468"/>
      <c r="I203" s="468"/>
      <c r="J203" s="468"/>
      <c r="K203" s="468"/>
      <c r="L203" s="468"/>
      <c r="M203" s="468"/>
      <c r="N203" s="468"/>
      <c r="O203" s="468"/>
      <c r="P203" s="468"/>
      <c r="Q203" s="468"/>
      <c r="R203" s="468"/>
      <c r="S203" s="468"/>
      <c r="T203" s="468"/>
    </row>
    <row r="205" spans="1:8" ht="13.5" customHeight="1">
      <c r="A205" s="46" t="s">
        <v>0</v>
      </c>
      <c r="B205" s="499" t="s">
        <v>31</v>
      </c>
      <c r="C205" s="499"/>
      <c r="D205" s="499"/>
      <c r="E205" s="47"/>
      <c r="F205" s="47"/>
      <c r="G205" s="48"/>
      <c r="H205" s="48"/>
    </row>
    <row r="206" spans="1:6" ht="13.5" customHeight="1">
      <c r="A206" s="46" t="s">
        <v>32</v>
      </c>
      <c r="B206" s="46"/>
      <c r="C206" s="576" t="s">
        <v>294</v>
      </c>
      <c r="D206" s="576"/>
      <c r="E206" s="576"/>
      <c r="F206" s="576"/>
    </row>
    <row r="207" spans="1:8" ht="13.5" customHeight="1">
      <c r="A207" s="46" t="s">
        <v>1</v>
      </c>
      <c r="B207" s="46" t="s">
        <v>2</v>
      </c>
      <c r="C207" s="46"/>
      <c r="D207" s="49"/>
      <c r="E207" s="31"/>
      <c r="F207" s="31"/>
      <c r="G207" s="50"/>
      <c r="H207" s="50"/>
    </row>
    <row r="208" spans="1:8" ht="13.5" customHeight="1" thickBot="1">
      <c r="A208" s="501" t="s">
        <v>33</v>
      </c>
      <c r="B208" s="501"/>
      <c r="C208" s="501"/>
      <c r="D208" s="51">
        <v>2017</v>
      </c>
      <c r="E208" s="31"/>
      <c r="F208" s="31"/>
      <c r="G208" s="52"/>
      <c r="H208" s="52"/>
    </row>
    <row r="209" spans="1:8" ht="13.5" customHeight="1" thickBot="1">
      <c r="A209" s="501" t="s">
        <v>75</v>
      </c>
      <c r="B209" s="501"/>
      <c r="C209" s="501"/>
      <c r="D209" s="501"/>
      <c r="E209" s="31"/>
      <c r="F209" s="31"/>
      <c r="G209" s="502" t="s">
        <v>193</v>
      </c>
      <c r="H209" s="502"/>
    </row>
    <row r="210" spans="1:8" ht="13.5" customHeight="1" thickBot="1">
      <c r="A210" s="494" t="s">
        <v>77</v>
      </c>
      <c r="B210" s="494"/>
      <c r="C210" s="494"/>
      <c r="D210" s="494"/>
      <c r="E210" s="31"/>
      <c r="F210" s="31"/>
      <c r="G210" s="495" t="s">
        <v>759</v>
      </c>
      <c r="H210" s="495"/>
    </row>
    <row r="211" spans="1:8" ht="13.5" customHeight="1">
      <c r="A211" s="496" t="s">
        <v>192</v>
      </c>
      <c r="B211" s="496"/>
      <c r="C211" s="80"/>
      <c r="D211" s="53"/>
      <c r="E211" s="53"/>
      <c r="F211" s="53"/>
      <c r="G211" s="54"/>
      <c r="H211" s="54"/>
    </row>
    <row r="213" ht="13.5" customHeight="1" thickBot="1"/>
    <row r="214" spans="1:20" ht="13.5" customHeight="1" thickBot="1">
      <c r="A214" s="498" t="s">
        <v>3</v>
      </c>
      <c r="B214" s="498" t="s">
        <v>4</v>
      </c>
      <c r="C214" s="498" t="s">
        <v>5</v>
      </c>
      <c r="D214" s="498" t="s">
        <v>79</v>
      </c>
      <c r="E214" s="498" t="s">
        <v>80</v>
      </c>
      <c r="F214" s="498" t="s">
        <v>8</v>
      </c>
      <c r="G214" s="549" t="s">
        <v>9</v>
      </c>
      <c r="H214" s="498" t="s">
        <v>10</v>
      </c>
      <c r="I214" s="498" t="s">
        <v>81</v>
      </c>
      <c r="J214" s="498" t="s">
        <v>82</v>
      </c>
      <c r="K214" s="498" t="s">
        <v>13</v>
      </c>
      <c r="L214" s="498" t="s">
        <v>14</v>
      </c>
      <c r="M214" s="497" t="s">
        <v>83</v>
      </c>
      <c r="N214" s="497" t="s">
        <v>16</v>
      </c>
      <c r="O214" s="497" t="s">
        <v>17</v>
      </c>
      <c r="P214" s="497" t="s">
        <v>18</v>
      </c>
      <c r="Q214" s="497" t="s">
        <v>19</v>
      </c>
      <c r="R214" s="497" t="s">
        <v>20</v>
      </c>
      <c r="S214" s="498" t="s">
        <v>84</v>
      </c>
      <c r="T214" s="498"/>
    </row>
    <row r="215" spans="1:20" ht="13.5" customHeight="1" thickBot="1">
      <c r="A215" s="550"/>
      <c r="B215" s="550"/>
      <c r="C215" s="550"/>
      <c r="D215" s="550"/>
      <c r="E215" s="550"/>
      <c r="F215" s="550"/>
      <c r="G215" s="645"/>
      <c r="H215" s="550"/>
      <c r="I215" s="550"/>
      <c r="J215" s="550"/>
      <c r="K215" s="550"/>
      <c r="L215" s="550"/>
      <c r="M215" s="577"/>
      <c r="N215" s="577"/>
      <c r="O215" s="577"/>
      <c r="P215" s="577"/>
      <c r="Q215" s="577"/>
      <c r="R215" s="577"/>
      <c r="S215" s="138" t="s">
        <v>22</v>
      </c>
      <c r="T215" s="29" t="s">
        <v>23</v>
      </c>
    </row>
    <row r="216" spans="1:20" ht="114.75" customHeight="1">
      <c r="A216" s="546">
        <v>1</v>
      </c>
      <c r="B216" s="597">
        <v>1601002</v>
      </c>
      <c r="C216" s="566" t="s">
        <v>183</v>
      </c>
      <c r="D216" s="566" t="s">
        <v>184</v>
      </c>
      <c r="E216" s="566" t="s">
        <v>185</v>
      </c>
      <c r="F216" s="689" t="s">
        <v>186</v>
      </c>
      <c r="G216" s="559" t="s">
        <v>188</v>
      </c>
      <c r="H216" s="689" t="s">
        <v>189</v>
      </c>
      <c r="I216" s="689" t="s">
        <v>190</v>
      </c>
      <c r="J216" s="689">
        <v>3</v>
      </c>
      <c r="K216" s="692">
        <v>43206</v>
      </c>
      <c r="L216" s="732">
        <v>43553</v>
      </c>
      <c r="M216" s="735">
        <f>(L216-K216)/7</f>
        <v>49.57142857142857</v>
      </c>
      <c r="N216" s="729">
        <v>2</v>
      </c>
      <c r="O216" s="726">
        <v>0.6</v>
      </c>
      <c r="P216" s="729">
        <v>30</v>
      </c>
      <c r="Q216" s="729">
        <v>30</v>
      </c>
      <c r="R216" s="583" t="s">
        <v>435</v>
      </c>
      <c r="S216" s="739"/>
      <c r="T216" s="741"/>
    </row>
    <row r="217" spans="1:20" ht="101.25" customHeight="1">
      <c r="A217" s="547"/>
      <c r="B217" s="618"/>
      <c r="C217" s="564"/>
      <c r="D217" s="564"/>
      <c r="E217" s="564"/>
      <c r="F217" s="690"/>
      <c r="G217" s="551"/>
      <c r="H217" s="691"/>
      <c r="I217" s="691"/>
      <c r="J217" s="691"/>
      <c r="K217" s="693"/>
      <c r="L217" s="733"/>
      <c r="M217" s="736"/>
      <c r="N217" s="730"/>
      <c r="O217" s="727"/>
      <c r="P217" s="730"/>
      <c r="Q217" s="730"/>
      <c r="R217" s="738"/>
      <c r="S217" s="740"/>
      <c r="T217" s="742"/>
    </row>
    <row r="218" spans="1:20" ht="114.75" customHeight="1" thickBot="1">
      <c r="A218" s="710"/>
      <c r="B218" s="598"/>
      <c r="C218" s="565"/>
      <c r="D218" s="565"/>
      <c r="E218" s="565"/>
      <c r="F218" s="149" t="s">
        <v>187</v>
      </c>
      <c r="G218" s="552"/>
      <c r="H218" s="690"/>
      <c r="I218" s="690"/>
      <c r="J218" s="690"/>
      <c r="K218" s="694"/>
      <c r="L218" s="734"/>
      <c r="M218" s="737"/>
      <c r="N218" s="731"/>
      <c r="O218" s="728"/>
      <c r="P218" s="731"/>
      <c r="Q218" s="731"/>
      <c r="R218" s="584"/>
      <c r="S218" s="641"/>
      <c r="T218" s="743"/>
    </row>
    <row r="219" spans="1:20" ht="13.5" customHeight="1" thickBot="1">
      <c r="A219" s="647"/>
      <c r="B219" s="647"/>
      <c r="C219" s="467" t="s">
        <v>27</v>
      </c>
      <c r="D219" s="467"/>
      <c r="E219" s="467"/>
      <c r="F219" s="31"/>
      <c r="G219" s="648" t="s">
        <v>48</v>
      </c>
      <c r="H219" s="648"/>
      <c r="I219" s="648"/>
      <c r="J219" s="648"/>
      <c r="K219" s="648"/>
      <c r="L219" s="648"/>
      <c r="M219" s="648"/>
      <c r="N219" s="648"/>
      <c r="O219" s="648"/>
      <c r="P219" s="648"/>
      <c r="Q219" s="648"/>
      <c r="R219" s="644" t="s">
        <v>49</v>
      </c>
      <c r="S219" s="644"/>
      <c r="T219" s="35">
        <v>232.285714285714</v>
      </c>
    </row>
    <row r="220" spans="1:20" ht="13.5" customHeight="1" thickBot="1">
      <c r="A220" s="529"/>
      <c r="B220" s="529"/>
      <c r="C220" s="534" t="s">
        <v>28</v>
      </c>
      <c r="D220" s="534"/>
      <c r="E220" s="534"/>
      <c r="F220" s="31"/>
      <c r="G220" s="532" t="s">
        <v>50</v>
      </c>
      <c r="H220" s="532"/>
      <c r="I220" s="532"/>
      <c r="J220" s="532"/>
      <c r="K220" s="532"/>
      <c r="L220" s="532"/>
      <c r="M220" s="532"/>
      <c r="N220" s="532"/>
      <c r="O220" s="532"/>
      <c r="P220" s="532"/>
      <c r="Q220" s="532"/>
      <c r="R220" s="473" t="s">
        <v>51</v>
      </c>
      <c r="S220" s="473"/>
      <c r="T220" s="37">
        <v>0</v>
      </c>
    </row>
    <row r="221" spans="1:20" ht="13.5" customHeight="1" thickBot="1">
      <c r="A221" s="529"/>
      <c r="B221" s="529"/>
      <c r="C221" s="534" t="s">
        <v>29</v>
      </c>
      <c r="D221" s="534"/>
      <c r="E221" s="534"/>
      <c r="F221" s="31"/>
      <c r="G221" s="532" t="s">
        <v>52</v>
      </c>
      <c r="H221" s="532"/>
      <c r="I221" s="532"/>
      <c r="J221" s="532"/>
      <c r="K221" s="532"/>
      <c r="L221" s="532"/>
      <c r="M221" s="532"/>
      <c r="N221" s="532"/>
      <c r="O221" s="532"/>
      <c r="P221" s="532"/>
      <c r="Q221" s="532"/>
      <c r="R221" s="473" t="s">
        <v>53</v>
      </c>
      <c r="S221" s="473"/>
      <c r="T221" s="37">
        <v>0.33487084870848705</v>
      </c>
    </row>
    <row r="224" spans="1:20" ht="33" customHeight="1">
      <c r="A224" s="468" t="s">
        <v>194</v>
      </c>
      <c r="B224" s="468"/>
      <c r="C224" s="468"/>
      <c r="D224" s="468"/>
      <c r="E224" s="468"/>
      <c r="F224" s="468"/>
      <c r="G224" s="468"/>
      <c r="H224" s="468"/>
      <c r="I224" s="468"/>
      <c r="J224" s="468"/>
      <c r="K224" s="468"/>
      <c r="L224" s="468"/>
      <c r="M224" s="468"/>
      <c r="N224" s="468"/>
      <c r="O224" s="468"/>
      <c r="P224" s="468"/>
      <c r="Q224" s="468"/>
      <c r="R224" s="468"/>
      <c r="S224" s="468"/>
      <c r="T224" s="468"/>
    </row>
    <row r="226" spans="1:8" ht="13.5" customHeight="1">
      <c r="A226" s="46" t="s">
        <v>0</v>
      </c>
      <c r="B226" s="499" t="s">
        <v>31</v>
      </c>
      <c r="C226" s="499"/>
      <c r="D226" s="499"/>
      <c r="E226" s="47"/>
      <c r="F226" s="47"/>
      <c r="G226" s="48"/>
      <c r="H226" s="48"/>
    </row>
    <row r="227" spans="1:6" ht="13.5" customHeight="1">
      <c r="A227" s="46" t="s">
        <v>32</v>
      </c>
      <c r="B227" s="46"/>
      <c r="C227" s="576" t="s">
        <v>294</v>
      </c>
      <c r="D227" s="576"/>
      <c r="E227" s="576"/>
      <c r="F227" s="576"/>
    </row>
    <row r="228" spans="1:8" ht="13.5" customHeight="1">
      <c r="A228" s="46" t="s">
        <v>1</v>
      </c>
      <c r="B228" s="46" t="s">
        <v>2</v>
      </c>
      <c r="C228" s="46"/>
      <c r="D228" s="49"/>
      <c r="E228" s="31"/>
      <c r="F228" s="31"/>
      <c r="G228" s="50"/>
      <c r="H228" s="50"/>
    </row>
    <row r="229" spans="1:8" ht="13.5" customHeight="1" thickBot="1">
      <c r="A229" s="501" t="s">
        <v>33</v>
      </c>
      <c r="B229" s="501"/>
      <c r="C229" s="501"/>
      <c r="D229" s="51">
        <v>2017</v>
      </c>
      <c r="E229" s="31"/>
      <c r="F229" s="31"/>
      <c r="G229" s="52"/>
      <c r="H229" s="52"/>
    </row>
    <row r="230" spans="1:8" ht="13.5" customHeight="1" thickBot="1">
      <c r="A230" s="501" t="s">
        <v>75</v>
      </c>
      <c r="B230" s="501"/>
      <c r="C230" s="501"/>
      <c r="D230" s="501"/>
      <c r="E230" s="31"/>
      <c r="F230" s="31"/>
      <c r="G230" s="502" t="s">
        <v>260</v>
      </c>
      <c r="H230" s="502"/>
    </row>
    <row r="231" spans="1:8" ht="13.5" customHeight="1" thickBot="1">
      <c r="A231" s="494" t="s">
        <v>77</v>
      </c>
      <c r="B231" s="494"/>
      <c r="C231" s="494"/>
      <c r="D231" s="494"/>
      <c r="E231" s="31"/>
      <c r="F231" s="31"/>
      <c r="G231" s="495" t="s">
        <v>759</v>
      </c>
      <c r="H231" s="495"/>
    </row>
    <row r="232" spans="1:8" ht="13.5" customHeight="1">
      <c r="A232" s="496" t="s">
        <v>202</v>
      </c>
      <c r="B232" s="496"/>
      <c r="C232" s="80"/>
      <c r="D232" s="53"/>
      <c r="E232" s="53"/>
      <c r="F232" s="53"/>
      <c r="G232" s="54"/>
      <c r="H232" s="54"/>
    </row>
    <row r="234" ht="13.5" customHeight="1" thickBot="1"/>
    <row r="235" spans="1:20" ht="57" customHeight="1" thickBot="1">
      <c r="A235" s="498" t="s">
        <v>3</v>
      </c>
      <c r="B235" s="498" t="s">
        <v>4</v>
      </c>
      <c r="C235" s="498" t="s">
        <v>5</v>
      </c>
      <c r="D235" s="498" t="s">
        <v>79</v>
      </c>
      <c r="E235" s="498" t="s">
        <v>80</v>
      </c>
      <c r="F235" s="498" t="s">
        <v>8</v>
      </c>
      <c r="G235" s="549" t="s">
        <v>9</v>
      </c>
      <c r="H235" s="498" t="s">
        <v>10</v>
      </c>
      <c r="I235" s="498" t="s">
        <v>81</v>
      </c>
      <c r="J235" s="498" t="s">
        <v>82</v>
      </c>
      <c r="K235" s="498" t="s">
        <v>13</v>
      </c>
      <c r="L235" s="498" t="s">
        <v>14</v>
      </c>
      <c r="M235" s="497" t="s">
        <v>83</v>
      </c>
      <c r="N235" s="497" t="s">
        <v>16</v>
      </c>
      <c r="O235" s="497" t="s">
        <v>17</v>
      </c>
      <c r="P235" s="497" t="s">
        <v>18</v>
      </c>
      <c r="Q235" s="497" t="s">
        <v>19</v>
      </c>
      <c r="R235" s="497" t="s">
        <v>20</v>
      </c>
      <c r="S235" s="498" t="s">
        <v>84</v>
      </c>
      <c r="T235" s="498"/>
    </row>
    <row r="236" spans="1:20" ht="48.75" customHeight="1">
      <c r="A236" s="550"/>
      <c r="B236" s="550"/>
      <c r="C236" s="550"/>
      <c r="D236" s="550"/>
      <c r="E236" s="550"/>
      <c r="F236" s="550"/>
      <c r="G236" s="645"/>
      <c r="H236" s="550"/>
      <c r="I236" s="550"/>
      <c r="J236" s="550"/>
      <c r="K236" s="550"/>
      <c r="L236" s="550"/>
      <c r="M236" s="577"/>
      <c r="N236" s="577"/>
      <c r="O236" s="577"/>
      <c r="P236" s="577"/>
      <c r="Q236" s="577"/>
      <c r="R236" s="577"/>
      <c r="S236" s="138" t="s">
        <v>22</v>
      </c>
      <c r="T236" s="138" t="s">
        <v>23</v>
      </c>
    </row>
    <row r="237" spans="1:20" ht="150.75" customHeight="1">
      <c r="A237" s="141">
        <v>1</v>
      </c>
      <c r="B237" s="142">
        <v>1405004</v>
      </c>
      <c r="C237" s="156" t="s">
        <v>195</v>
      </c>
      <c r="D237" s="157" t="s">
        <v>196</v>
      </c>
      <c r="E237" s="156" t="s">
        <v>197</v>
      </c>
      <c r="F237" s="157" t="s">
        <v>198</v>
      </c>
      <c r="G237" s="158" t="s">
        <v>199</v>
      </c>
      <c r="H237" s="156" t="s">
        <v>200</v>
      </c>
      <c r="I237" s="150" t="s">
        <v>201</v>
      </c>
      <c r="J237" s="159">
        <v>2</v>
      </c>
      <c r="K237" s="151">
        <v>43222</v>
      </c>
      <c r="L237" s="151">
        <v>43585</v>
      </c>
      <c r="M237" s="160">
        <f>(L237-K237)/7</f>
        <v>51.857142857142854</v>
      </c>
      <c r="N237" s="144">
        <v>1</v>
      </c>
      <c r="O237" s="145">
        <v>0.8</v>
      </c>
      <c r="P237" s="144">
        <v>41</v>
      </c>
      <c r="Q237" s="144">
        <v>41</v>
      </c>
      <c r="R237" s="146" t="s">
        <v>732</v>
      </c>
      <c r="S237" s="154"/>
      <c r="T237" s="155"/>
    </row>
    <row r="238" spans="1:20" ht="13.5" customHeight="1" thickBot="1">
      <c r="A238" s="647"/>
      <c r="B238" s="647"/>
      <c r="C238" s="467" t="s">
        <v>27</v>
      </c>
      <c r="D238" s="467"/>
      <c r="E238" s="467"/>
      <c r="F238" s="31"/>
      <c r="G238" s="648" t="s">
        <v>48</v>
      </c>
      <c r="H238" s="648"/>
      <c r="I238" s="648"/>
      <c r="J238" s="648"/>
      <c r="K238" s="648"/>
      <c r="L238" s="648"/>
      <c r="M238" s="648"/>
      <c r="N238" s="648"/>
      <c r="O238" s="648"/>
      <c r="P238" s="648"/>
      <c r="Q238" s="648"/>
      <c r="R238" s="644" t="s">
        <v>49</v>
      </c>
      <c r="S238" s="644"/>
      <c r="T238" s="153">
        <v>232.285714285714</v>
      </c>
    </row>
    <row r="239" spans="1:20" ht="13.5" customHeight="1" thickBot="1">
      <c r="A239" s="529"/>
      <c r="B239" s="529"/>
      <c r="C239" s="534" t="s">
        <v>28</v>
      </c>
      <c r="D239" s="534"/>
      <c r="E239" s="534"/>
      <c r="F239" s="31"/>
      <c r="G239" s="532" t="s">
        <v>50</v>
      </c>
      <c r="H239" s="532"/>
      <c r="I239" s="532"/>
      <c r="J239" s="532"/>
      <c r="K239" s="532"/>
      <c r="L239" s="532"/>
      <c r="M239" s="532"/>
      <c r="N239" s="532"/>
      <c r="O239" s="532"/>
      <c r="P239" s="532"/>
      <c r="Q239" s="532"/>
      <c r="R239" s="473" t="s">
        <v>51</v>
      </c>
      <c r="S239" s="473"/>
      <c r="T239" s="37">
        <v>0</v>
      </c>
    </row>
    <row r="240" spans="1:20" ht="13.5" customHeight="1" thickBot="1">
      <c r="A240" s="529"/>
      <c r="B240" s="529"/>
      <c r="C240" s="534" t="s">
        <v>29</v>
      </c>
      <c r="D240" s="534"/>
      <c r="E240" s="534"/>
      <c r="F240" s="31"/>
      <c r="G240" s="532" t="s">
        <v>52</v>
      </c>
      <c r="H240" s="532"/>
      <c r="I240" s="532"/>
      <c r="J240" s="532"/>
      <c r="K240" s="532"/>
      <c r="L240" s="532"/>
      <c r="M240" s="532"/>
      <c r="N240" s="532"/>
      <c r="O240" s="532"/>
      <c r="P240" s="532"/>
      <c r="Q240" s="532"/>
      <c r="R240" s="473" t="s">
        <v>53</v>
      </c>
      <c r="S240" s="473"/>
      <c r="T240" s="37">
        <v>0.33487084870848705</v>
      </c>
    </row>
    <row r="242" ht="14.25" customHeight="1"/>
    <row r="245" spans="1:20" ht="26.25" customHeight="1">
      <c r="A245" s="468" t="s">
        <v>203</v>
      </c>
      <c r="B245" s="468"/>
      <c r="C245" s="468"/>
      <c r="D245" s="468"/>
      <c r="E245" s="468"/>
      <c r="F245" s="468"/>
      <c r="G245" s="468"/>
      <c r="H245" s="468"/>
      <c r="I245" s="468"/>
      <c r="J245" s="468"/>
      <c r="K245" s="468"/>
      <c r="L245" s="468"/>
      <c r="M245" s="468"/>
      <c r="N245" s="468"/>
      <c r="O245" s="468"/>
      <c r="P245" s="468"/>
      <c r="Q245" s="468"/>
      <c r="R245" s="468"/>
      <c r="S245" s="468"/>
      <c r="T245" s="468"/>
    </row>
    <row r="248" spans="1:8" ht="13.5" customHeight="1">
      <c r="A248" s="46" t="s">
        <v>0</v>
      </c>
      <c r="B248" s="499" t="s">
        <v>31</v>
      </c>
      <c r="C248" s="499"/>
      <c r="D248" s="499"/>
      <c r="E248" s="47"/>
      <c r="F248" s="47"/>
      <c r="G248" s="48"/>
      <c r="H248" s="48"/>
    </row>
    <row r="249" spans="1:6" ht="13.5" customHeight="1">
      <c r="A249" s="46" t="s">
        <v>32</v>
      </c>
      <c r="B249" s="46"/>
      <c r="C249" s="576" t="s">
        <v>294</v>
      </c>
      <c r="D249" s="576"/>
      <c r="E249" s="576"/>
      <c r="F249" s="576"/>
    </row>
    <row r="250" spans="1:8" ht="13.5" customHeight="1">
      <c r="A250" s="46" t="s">
        <v>1</v>
      </c>
      <c r="B250" s="46" t="s">
        <v>2</v>
      </c>
      <c r="C250" s="46"/>
      <c r="D250" s="49"/>
      <c r="E250" s="31"/>
      <c r="F250" s="31"/>
      <c r="G250" s="50"/>
      <c r="H250" s="50"/>
    </row>
    <row r="251" spans="1:8" ht="13.5" customHeight="1" thickBot="1">
      <c r="A251" s="501" t="s">
        <v>33</v>
      </c>
      <c r="B251" s="501"/>
      <c r="C251" s="501"/>
      <c r="D251" s="51">
        <v>2017</v>
      </c>
      <c r="E251" s="31"/>
      <c r="F251" s="31"/>
      <c r="G251" s="52"/>
      <c r="H251" s="52"/>
    </row>
    <row r="252" spans="1:8" ht="13.5" customHeight="1" thickBot="1">
      <c r="A252" s="501" t="s">
        <v>75</v>
      </c>
      <c r="B252" s="501"/>
      <c r="C252" s="501"/>
      <c r="D252" s="501"/>
      <c r="E252" s="31"/>
      <c r="F252" s="31"/>
      <c r="G252" s="502" t="s">
        <v>204</v>
      </c>
      <c r="H252" s="502"/>
    </row>
    <row r="253" spans="1:8" ht="13.5" customHeight="1" thickBot="1">
      <c r="A253" s="494" t="s">
        <v>77</v>
      </c>
      <c r="B253" s="494"/>
      <c r="C253" s="494"/>
      <c r="D253" s="494"/>
      <c r="E253" s="31"/>
      <c r="F253" s="31"/>
      <c r="G253" s="495" t="s">
        <v>759</v>
      </c>
      <c r="H253" s="495"/>
    </row>
    <row r="254" spans="1:8" ht="13.5" customHeight="1">
      <c r="A254" s="496" t="s">
        <v>78</v>
      </c>
      <c r="B254" s="496"/>
      <c r="C254" s="80"/>
      <c r="D254" s="53"/>
      <c r="E254" s="53"/>
      <c r="F254" s="53"/>
      <c r="G254" s="54"/>
      <c r="H254" s="54"/>
    </row>
    <row r="256" ht="13.5" customHeight="1" thickBot="1"/>
    <row r="257" spans="1:20" ht="42" customHeight="1" thickBot="1">
      <c r="A257" s="498" t="s">
        <v>3</v>
      </c>
      <c r="B257" s="498" t="s">
        <v>4</v>
      </c>
      <c r="C257" s="498" t="s">
        <v>5</v>
      </c>
      <c r="D257" s="498" t="s">
        <v>79</v>
      </c>
      <c r="E257" s="498" t="s">
        <v>80</v>
      </c>
      <c r="F257" s="498" t="s">
        <v>8</v>
      </c>
      <c r="G257" s="549" t="s">
        <v>9</v>
      </c>
      <c r="H257" s="498" t="s">
        <v>10</v>
      </c>
      <c r="I257" s="498" t="s">
        <v>81</v>
      </c>
      <c r="J257" s="498" t="s">
        <v>82</v>
      </c>
      <c r="K257" s="498" t="s">
        <v>13</v>
      </c>
      <c r="L257" s="498" t="s">
        <v>14</v>
      </c>
      <c r="M257" s="497" t="s">
        <v>83</v>
      </c>
      <c r="N257" s="497" t="s">
        <v>16</v>
      </c>
      <c r="O257" s="497" t="s">
        <v>17</v>
      </c>
      <c r="P257" s="497" t="s">
        <v>18</v>
      </c>
      <c r="Q257" s="497" t="s">
        <v>19</v>
      </c>
      <c r="R257" s="497" t="s">
        <v>20</v>
      </c>
      <c r="S257" s="498" t="s">
        <v>84</v>
      </c>
      <c r="T257" s="498"/>
    </row>
    <row r="258" spans="1:20" ht="34.5" customHeight="1" thickBot="1">
      <c r="A258" s="498"/>
      <c r="B258" s="498"/>
      <c r="C258" s="498"/>
      <c r="D258" s="498"/>
      <c r="E258" s="498"/>
      <c r="F258" s="498"/>
      <c r="G258" s="549"/>
      <c r="H258" s="498"/>
      <c r="I258" s="498"/>
      <c r="J258" s="498"/>
      <c r="K258" s="498"/>
      <c r="L258" s="498"/>
      <c r="M258" s="497"/>
      <c r="N258" s="497"/>
      <c r="O258" s="497"/>
      <c r="P258" s="497"/>
      <c r="Q258" s="497"/>
      <c r="R258" s="497"/>
      <c r="S258" s="29" t="s">
        <v>22</v>
      </c>
      <c r="T258" s="29" t="s">
        <v>23</v>
      </c>
    </row>
    <row r="259" spans="1:20" ht="152.25" customHeight="1" thickBot="1">
      <c r="A259" s="161">
        <v>1</v>
      </c>
      <c r="B259" s="177">
        <v>1801004</v>
      </c>
      <c r="C259" s="178" t="s">
        <v>205</v>
      </c>
      <c r="D259" s="179" t="s">
        <v>206</v>
      </c>
      <c r="E259" s="180" t="s">
        <v>155</v>
      </c>
      <c r="F259" s="162" t="s">
        <v>207</v>
      </c>
      <c r="G259" s="162" t="s">
        <v>208</v>
      </c>
      <c r="H259" s="162" t="s">
        <v>209</v>
      </c>
      <c r="I259" s="162" t="s">
        <v>210</v>
      </c>
      <c r="J259" s="162">
        <v>1</v>
      </c>
      <c r="K259" s="163">
        <v>43258</v>
      </c>
      <c r="L259" s="163">
        <v>43621</v>
      </c>
      <c r="M259" s="174">
        <f>(L259-K259)/7</f>
        <v>51.857142857142854</v>
      </c>
      <c r="N259" s="109" t="s">
        <v>90</v>
      </c>
      <c r="O259" s="110">
        <v>0.5</v>
      </c>
      <c r="P259" s="109">
        <v>26</v>
      </c>
      <c r="Q259" s="109">
        <v>26</v>
      </c>
      <c r="R259" s="111">
        <v>52</v>
      </c>
      <c r="S259" s="59"/>
      <c r="T259" s="59"/>
    </row>
    <row r="260" spans="1:20" ht="151.5" customHeight="1" thickBot="1">
      <c r="A260" s="164">
        <v>2</v>
      </c>
      <c r="B260" s="181">
        <v>1801004</v>
      </c>
      <c r="C260" s="182" t="s">
        <v>211</v>
      </c>
      <c r="D260" s="168" t="s">
        <v>212</v>
      </c>
      <c r="E260" s="183" t="s">
        <v>213</v>
      </c>
      <c r="F260" s="165" t="s">
        <v>214</v>
      </c>
      <c r="G260" s="165" t="s">
        <v>215</v>
      </c>
      <c r="H260" s="166" t="s">
        <v>216</v>
      </c>
      <c r="I260" s="162" t="s">
        <v>217</v>
      </c>
      <c r="J260" s="162">
        <v>12</v>
      </c>
      <c r="K260" s="167">
        <v>43258</v>
      </c>
      <c r="L260" s="167">
        <v>43621</v>
      </c>
      <c r="M260" s="174">
        <f>(L260-K260)/7</f>
        <v>51.857142857142854</v>
      </c>
      <c r="N260" s="109">
        <v>7</v>
      </c>
      <c r="O260" s="110">
        <v>0.6</v>
      </c>
      <c r="P260" s="109">
        <v>31</v>
      </c>
      <c r="Q260" s="109">
        <v>31</v>
      </c>
      <c r="R260" s="111">
        <v>52</v>
      </c>
      <c r="S260" s="121"/>
      <c r="T260" s="59"/>
    </row>
    <row r="261" spans="1:20" ht="165.75" customHeight="1" thickBot="1">
      <c r="A261" s="164">
        <v>3</v>
      </c>
      <c r="B261" s="181">
        <v>1801004</v>
      </c>
      <c r="C261" s="168" t="s">
        <v>218</v>
      </c>
      <c r="D261" s="168" t="s">
        <v>219</v>
      </c>
      <c r="E261" s="183" t="s">
        <v>213</v>
      </c>
      <c r="F261" s="168" t="s">
        <v>214</v>
      </c>
      <c r="G261" s="168" t="s">
        <v>220</v>
      </c>
      <c r="H261" s="169" t="s">
        <v>221</v>
      </c>
      <c r="I261" s="170" t="s">
        <v>222</v>
      </c>
      <c r="J261" s="170">
        <v>12</v>
      </c>
      <c r="K261" s="171">
        <v>43258</v>
      </c>
      <c r="L261" s="171">
        <v>43621</v>
      </c>
      <c r="M261" s="175">
        <f>(L261-K261)/7</f>
        <v>51.857142857142854</v>
      </c>
      <c r="N261" s="109">
        <v>7</v>
      </c>
      <c r="O261" s="110">
        <v>0.6</v>
      </c>
      <c r="P261" s="109">
        <v>31</v>
      </c>
      <c r="Q261" s="109">
        <v>31</v>
      </c>
      <c r="R261" s="111">
        <v>52</v>
      </c>
      <c r="S261" s="121"/>
      <c r="T261" s="59"/>
    </row>
    <row r="262" spans="1:20" ht="13.5" customHeight="1" thickBot="1">
      <c r="A262" s="529"/>
      <c r="B262" s="529"/>
      <c r="C262" s="534" t="s">
        <v>28</v>
      </c>
      <c r="D262" s="534"/>
      <c r="E262" s="534"/>
      <c r="F262" s="31"/>
      <c r="G262" s="532" t="s">
        <v>50</v>
      </c>
      <c r="H262" s="532"/>
      <c r="I262" s="532"/>
      <c r="J262" s="532"/>
      <c r="K262" s="532"/>
      <c r="L262" s="532"/>
      <c r="M262" s="532"/>
      <c r="N262" s="532"/>
      <c r="O262" s="532"/>
      <c r="P262" s="532"/>
      <c r="Q262" s="532"/>
      <c r="R262" s="473" t="s">
        <v>51</v>
      </c>
      <c r="S262" s="473"/>
      <c r="T262" s="37">
        <v>0</v>
      </c>
    </row>
    <row r="263" spans="1:20" ht="13.5" customHeight="1" thickBot="1">
      <c r="A263" s="529"/>
      <c r="B263" s="529"/>
      <c r="C263" s="534" t="s">
        <v>29</v>
      </c>
      <c r="D263" s="534"/>
      <c r="E263" s="534"/>
      <c r="F263" s="31"/>
      <c r="G263" s="532" t="s">
        <v>52</v>
      </c>
      <c r="H263" s="532"/>
      <c r="I263" s="532"/>
      <c r="J263" s="532"/>
      <c r="K263" s="532"/>
      <c r="L263" s="532"/>
      <c r="M263" s="532"/>
      <c r="N263" s="532"/>
      <c r="O263" s="532"/>
      <c r="P263" s="532"/>
      <c r="Q263" s="532"/>
      <c r="R263" s="473" t="s">
        <v>53</v>
      </c>
      <c r="S263" s="473"/>
      <c r="T263" s="37">
        <v>0.33487084870848705</v>
      </c>
    </row>
    <row r="266" spans="1:8" ht="13.5" customHeight="1">
      <c r="A266" s="46" t="s">
        <v>0</v>
      </c>
      <c r="B266" s="499" t="s">
        <v>31</v>
      </c>
      <c r="C266" s="499"/>
      <c r="D266" s="499"/>
      <c r="E266" s="47"/>
      <c r="F266" s="47"/>
      <c r="G266" s="48"/>
      <c r="H266" s="48"/>
    </row>
    <row r="267" spans="1:6" ht="13.5" customHeight="1">
      <c r="A267" s="46" t="s">
        <v>32</v>
      </c>
      <c r="B267" s="46"/>
      <c r="C267" s="576" t="s">
        <v>294</v>
      </c>
      <c r="D267" s="576"/>
      <c r="E267" s="576"/>
      <c r="F267" s="576"/>
    </row>
    <row r="268" spans="1:8" ht="13.5" customHeight="1">
      <c r="A268" s="46" t="s">
        <v>1</v>
      </c>
      <c r="B268" s="46" t="s">
        <v>2</v>
      </c>
      <c r="C268" s="46"/>
      <c r="D268" s="49"/>
      <c r="E268" s="31"/>
      <c r="F268" s="31"/>
      <c r="G268" s="50"/>
      <c r="H268" s="50"/>
    </row>
    <row r="269" spans="1:8" ht="13.5" customHeight="1" thickBot="1">
      <c r="A269" s="501" t="s">
        <v>33</v>
      </c>
      <c r="B269" s="501"/>
      <c r="C269" s="501"/>
      <c r="D269" s="51">
        <v>2017</v>
      </c>
      <c r="E269" s="31"/>
      <c r="F269" s="31"/>
      <c r="G269" s="52"/>
      <c r="H269" s="52"/>
    </row>
    <row r="270" spans="1:8" ht="13.5" customHeight="1" thickBot="1">
      <c r="A270" s="501" t="s">
        <v>75</v>
      </c>
      <c r="B270" s="501"/>
      <c r="C270" s="501"/>
      <c r="D270" s="501"/>
      <c r="E270" s="31"/>
      <c r="F270" s="31"/>
      <c r="G270" s="502" t="s">
        <v>204</v>
      </c>
      <c r="H270" s="502"/>
    </row>
    <row r="271" spans="1:8" ht="13.5" customHeight="1" thickBot="1">
      <c r="A271" s="494" t="s">
        <v>77</v>
      </c>
      <c r="B271" s="494"/>
      <c r="C271" s="494"/>
      <c r="D271" s="494"/>
      <c r="E271" s="31"/>
      <c r="F271" s="31"/>
      <c r="G271" s="495" t="s">
        <v>728</v>
      </c>
      <c r="H271" s="495"/>
    </row>
    <row r="272" spans="1:8" ht="13.5" customHeight="1">
      <c r="A272" s="496" t="s">
        <v>236</v>
      </c>
      <c r="B272" s="496"/>
      <c r="C272" s="80"/>
      <c r="D272" s="53"/>
      <c r="E272" s="53"/>
      <c r="F272" s="53"/>
      <c r="G272" s="54"/>
      <c r="H272" s="54"/>
    </row>
    <row r="274" ht="13.5" customHeight="1" thickBot="1"/>
    <row r="275" spans="1:20" ht="41.25" customHeight="1" thickBot="1">
      <c r="A275" s="498" t="s">
        <v>3</v>
      </c>
      <c r="B275" s="498" t="s">
        <v>4</v>
      </c>
      <c r="C275" s="498" t="s">
        <v>5</v>
      </c>
      <c r="D275" s="498" t="s">
        <v>79</v>
      </c>
      <c r="E275" s="498" t="s">
        <v>80</v>
      </c>
      <c r="F275" s="498" t="s">
        <v>8</v>
      </c>
      <c r="G275" s="549" t="s">
        <v>9</v>
      </c>
      <c r="H275" s="498" t="s">
        <v>10</v>
      </c>
      <c r="I275" s="498" t="s">
        <v>81</v>
      </c>
      <c r="J275" s="498" t="s">
        <v>82</v>
      </c>
      <c r="K275" s="498" t="s">
        <v>13</v>
      </c>
      <c r="L275" s="498" t="s">
        <v>14</v>
      </c>
      <c r="M275" s="497" t="s">
        <v>83</v>
      </c>
      <c r="N275" s="497" t="s">
        <v>16</v>
      </c>
      <c r="O275" s="497" t="s">
        <v>17</v>
      </c>
      <c r="P275" s="497" t="s">
        <v>18</v>
      </c>
      <c r="Q275" s="497" t="s">
        <v>19</v>
      </c>
      <c r="R275" s="497" t="s">
        <v>20</v>
      </c>
      <c r="S275" s="498" t="s">
        <v>84</v>
      </c>
      <c r="T275" s="498"/>
    </row>
    <row r="276" spans="1:20" ht="37.5" customHeight="1">
      <c r="A276" s="550"/>
      <c r="B276" s="550"/>
      <c r="C276" s="550"/>
      <c r="D276" s="550"/>
      <c r="E276" s="550"/>
      <c r="F276" s="550"/>
      <c r="G276" s="645"/>
      <c r="H276" s="550"/>
      <c r="I276" s="550"/>
      <c r="J276" s="550"/>
      <c r="K276" s="550"/>
      <c r="L276" s="550"/>
      <c r="M276" s="577"/>
      <c r="N276" s="577"/>
      <c r="O276" s="577"/>
      <c r="P276" s="577"/>
      <c r="Q276" s="577"/>
      <c r="R276" s="577"/>
      <c r="S276" s="138" t="s">
        <v>22</v>
      </c>
      <c r="T276" s="138" t="s">
        <v>23</v>
      </c>
    </row>
    <row r="277" spans="1:20" ht="163.5" customHeight="1">
      <c r="A277" s="489">
        <v>5</v>
      </c>
      <c r="B277" s="507">
        <v>1103001</v>
      </c>
      <c r="C277" s="798" t="s">
        <v>223</v>
      </c>
      <c r="D277" s="564"/>
      <c r="E277" s="564"/>
      <c r="F277" s="689" t="s">
        <v>224</v>
      </c>
      <c r="G277" s="689" t="s">
        <v>225</v>
      </c>
      <c r="H277" s="689" t="s">
        <v>226</v>
      </c>
      <c r="I277" s="689" t="s">
        <v>227</v>
      </c>
      <c r="J277" s="689">
        <v>11</v>
      </c>
      <c r="K277" s="692">
        <v>43288</v>
      </c>
      <c r="L277" s="692">
        <v>43652</v>
      </c>
      <c r="M277" s="812">
        <f>(L277-K277)/7</f>
        <v>52</v>
      </c>
      <c r="N277" s="729">
        <v>11</v>
      </c>
      <c r="O277" s="726">
        <v>1</v>
      </c>
      <c r="P277" s="729">
        <v>52</v>
      </c>
      <c r="Q277" s="729">
        <v>0</v>
      </c>
      <c r="R277" s="583">
        <v>0</v>
      </c>
      <c r="S277" s="739"/>
      <c r="T277" s="805"/>
    </row>
    <row r="278" spans="1:20" ht="305.25" customHeight="1">
      <c r="A278" s="490"/>
      <c r="B278" s="508"/>
      <c r="C278" s="799"/>
      <c r="D278" s="565"/>
      <c r="E278" s="565"/>
      <c r="F278" s="690"/>
      <c r="G278" s="690"/>
      <c r="H278" s="690"/>
      <c r="I278" s="690"/>
      <c r="J278" s="690"/>
      <c r="K278" s="694"/>
      <c r="L278" s="694"/>
      <c r="M278" s="813"/>
      <c r="N278" s="731"/>
      <c r="O278" s="728"/>
      <c r="P278" s="731"/>
      <c r="Q278" s="731"/>
      <c r="R278" s="584"/>
      <c r="S278" s="641"/>
      <c r="T278" s="805"/>
    </row>
    <row r="279" spans="1:20" ht="140.25" customHeight="1">
      <c r="A279" s="489">
        <v>6</v>
      </c>
      <c r="B279" s="507">
        <v>1603002</v>
      </c>
      <c r="C279" s="566" t="s">
        <v>228</v>
      </c>
      <c r="D279" s="564"/>
      <c r="E279" s="564"/>
      <c r="F279" s="185" t="s">
        <v>229</v>
      </c>
      <c r="G279" s="186" t="s">
        <v>230</v>
      </c>
      <c r="H279" s="186" t="s">
        <v>231</v>
      </c>
      <c r="I279" s="150" t="s">
        <v>232</v>
      </c>
      <c r="J279" s="187">
        <v>259</v>
      </c>
      <c r="K279" s="151">
        <v>43258</v>
      </c>
      <c r="L279" s="151">
        <v>43621</v>
      </c>
      <c r="M279" s="175">
        <f>(L279-K279)/7</f>
        <v>51.857142857142854</v>
      </c>
      <c r="N279" s="190">
        <v>233</v>
      </c>
      <c r="O279" s="189">
        <v>0.9</v>
      </c>
      <c r="P279" s="190">
        <v>47</v>
      </c>
      <c r="Q279" s="190">
        <v>47</v>
      </c>
      <c r="R279" s="190">
        <v>52</v>
      </c>
      <c r="S279" s="188"/>
      <c r="T279" s="188"/>
    </row>
    <row r="280" spans="1:20" ht="159" customHeight="1">
      <c r="A280" s="490"/>
      <c r="B280" s="508"/>
      <c r="C280" s="565"/>
      <c r="D280" s="565"/>
      <c r="E280" s="565"/>
      <c r="F280" s="185" t="s">
        <v>233</v>
      </c>
      <c r="G280" s="186" t="s">
        <v>234</v>
      </c>
      <c r="H280" s="186" t="s">
        <v>235</v>
      </c>
      <c r="I280" s="150" t="s">
        <v>59</v>
      </c>
      <c r="J280" s="159">
        <v>4</v>
      </c>
      <c r="K280" s="184">
        <v>43258</v>
      </c>
      <c r="L280" s="184">
        <v>43622</v>
      </c>
      <c r="M280" s="175">
        <f>(L280-K280)/7</f>
        <v>52</v>
      </c>
      <c r="N280" s="190">
        <v>4</v>
      </c>
      <c r="O280" s="189">
        <v>1</v>
      </c>
      <c r="P280" s="190">
        <v>52</v>
      </c>
      <c r="Q280" s="190">
        <v>0</v>
      </c>
      <c r="R280" s="190">
        <v>0</v>
      </c>
      <c r="S280" s="188"/>
      <c r="T280" s="188"/>
    </row>
    <row r="285" spans="1:8" ht="13.5" customHeight="1">
      <c r="A285" s="46" t="s">
        <v>0</v>
      </c>
      <c r="B285" s="499" t="s">
        <v>31</v>
      </c>
      <c r="C285" s="499"/>
      <c r="D285" s="499"/>
      <c r="E285" s="47"/>
      <c r="F285" s="47"/>
      <c r="G285" s="48"/>
      <c r="H285" s="48"/>
    </row>
    <row r="286" spans="1:6" ht="13.5" customHeight="1">
      <c r="A286" s="46" t="s">
        <v>32</v>
      </c>
      <c r="B286" s="46"/>
      <c r="C286" s="576" t="s">
        <v>294</v>
      </c>
      <c r="D286" s="576"/>
      <c r="E286" s="576"/>
      <c r="F286" s="576"/>
    </row>
    <row r="287" spans="1:8" ht="13.5" customHeight="1">
      <c r="A287" s="46" t="s">
        <v>1</v>
      </c>
      <c r="B287" s="46" t="s">
        <v>2</v>
      </c>
      <c r="C287" s="46"/>
      <c r="D287" s="49"/>
      <c r="E287" s="31"/>
      <c r="F287" s="31"/>
      <c r="G287" s="50"/>
      <c r="H287" s="50"/>
    </row>
    <row r="288" spans="1:8" ht="13.5" customHeight="1" thickBot="1">
      <c r="A288" s="501" t="s">
        <v>33</v>
      </c>
      <c r="B288" s="501"/>
      <c r="C288" s="501"/>
      <c r="D288" s="51">
        <v>2017</v>
      </c>
      <c r="E288" s="31"/>
      <c r="F288" s="31"/>
      <c r="G288" s="52"/>
      <c r="H288" s="52"/>
    </row>
    <row r="289" spans="1:8" ht="13.5" customHeight="1" thickBot="1">
      <c r="A289" s="501" t="s">
        <v>75</v>
      </c>
      <c r="B289" s="501"/>
      <c r="C289" s="501"/>
      <c r="D289" s="501"/>
      <c r="E289" s="31"/>
      <c r="F289" s="31"/>
      <c r="G289" s="502" t="s">
        <v>204</v>
      </c>
      <c r="H289" s="502"/>
    </row>
    <row r="290" spans="1:8" ht="13.5" customHeight="1" thickBot="1">
      <c r="A290" s="494" t="s">
        <v>77</v>
      </c>
      <c r="B290" s="494"/>
      <c r="C290" s="494"/>
      <c r="D290" s="494"/>
      <c r="E290" s="31"/>
      <c r="F290" s="31"/>
      <c r="G290" s="495" t="s">
        <v>759</v>
      </c>
      <c r="H290" s="495"/>
    </row>
    <row r="291" spans="1:8" ht="13.5" customHeight="1">
      <c r="A291" s="496" t="s">
        <v>237</v>
      </c>
      <c r="B291" s="496"/>
      <c r="C291" s="80"/>
      <c r="D291" s="53"/>
      <c r="E291" s="53"/>
      <c r="F291" s="53"/>
      <c r="G291" s="54"/>
      <c r="H291" s="54"/>
    </row>
    <row r="293" ht="13.5" customHeight="1" thickBot="1"/>
    <row r="294" spans="1:20" ht="30" customHeight="1" thickBot="1">
      <c r="A294" s="498" t="s">
        <v>3</v>
      </c>
      <c r="B294" s="498" t="s">
        <v>4</v>
      </c>
      <c r="C294" s="498" t="s">
        <v>5</v>
      </c>
      <c r="D294" s="498" t="s">
        <v>79</v>
      </c>
      <c r="E294" s="498" t="s">
        <v>80</v>
      </c>
      <c r="F294" s="498" t="s">
        <v>8</v>
      </c>
      <c r="G294" s="549" t="s">
        <v>9</v>
      </c>
      <c r="H294" s="498" t="s">
        <v>10</v>
      </c>
      <c r="I294" s="498" t="s">
        <v>81</v>
      </c>
      <c r="J294" s="498" t="s">
        <v>82</v>
      </c>
      <c r="K294" s="498" t="s">
        <v>13</v>
      </c>
      <c r="L294" s="498" t="s">
        <v>14</v>
      </c>
      <c r="M294" s="497" t="s">
        <v>83</v>
      </c>
      <c r="N294" s="497" t="s">
        <v>16</v>
      </c>
      <c r="O294" s="497" t="s">
        <v>17</v>
      </c>
      <c r="P294" s="497" t="s">
        <v>18</v>
      </c>
      <c r="Q294" s="497" t="s">
        <v>19</v>
      </c>
      <c r="R294" s="497" t="s">
        <v>20</v>
      </c>
      <c r="S294" s="498" t="s">
        <v>84</v>
      </c>
      <c r="T294" s="498"/>
    </row>
    <row r="295" spans="1:20" ht="34.5" customHeight="1">
      <c r="A295" s="550"/>
      <c r="B295" s="550"/>
      <c r="C295" s="550"/>
      <c r="D295" s="550"/>
      <c r="E295" s="550"/>
      <c r="F295" s="550"/>
      <c r="G295" s="645"/>
      <c r="H295" s="550"/>
      <c r="I295" s="550"/>
      <c r="J295" s="550"/>
      <c r="K295" s="550"/>
      <c r="L295" s="550"/>
      <c r="M295" s="577"/>
      <c r="N295" s="577"/>
      <c r="O295" s="577"/>
      <c r="P295" s="577"/>
      <c r="Q295" s="577"/>
      <c r="R295" s="577"/>
      <c r="S295" s="138" t="s">
        <v>22</v>
      </c>
      <c r="T295" s="138" t="s">
        <v>23</v>
      </c>
    </row>
    <row r="296" spans="1:20" ht="154.5" customHeight="1">
      <c r="A296" s="191">
        <v>9</v>
      </c>
      <c r="B296" s="193">
        <v>1101001</v>
      </c>
      <c r="C296" s="194" t="s">
        <v>238</v>
      </c>
      <c r="D296" s="194" t="s">
        <v>239</v>
      </c>
      <c r="E296" s="194" t="s">
        <v>240</v>
      </c>
      <c r="F296" s="172" t="s">
        <v>241</v>
      </c>
      <c r="G296" s="176" t="s">
        <v>242</v>
      </c>
      <c r="H296" s="172" t="s">
        <v>243</v>
      </c>
      <c r="I296" s="172" t="s">
        <v>244</v>
      </c>
      <c r="J296" s="172" t="s">
        <v>245</v>
      </c>
      <c r="K296" s="173">
        <v>43313</v>
      </c>
      <c r="L296" s="173">
        <v>43677</v>
      </c>
      <c r="M296" s="175">
        <f>(L296-K296)/7</f>
        <v>52</v>
      </c>
      <c r="N296" s="144">
        <v>4</v>
      </c>
      <c r="O296" s="145">
        <v>1</v>
      </c>
      <c r="P296" s="144">
        <v>52</v>
      </c>
      <c r="Q296" s="144">
        <v>0</v>
      </c>
      <c r="R296" s="146">
        <v>0</v>
      </c>
      <c r="S296" s="147"/>
      <c r="T296" s="147"/>
    </row>
    <row r="297" spans="1:20" ht="154.5" customHeight="1">
      <c r="A297" s="191">
        <v>11</v>
      </c>
      <c r="B297" s="193">
        <v>1802100</v>
      </c>
      <c r="C297" s="194" t="s">
        <v>246</v>
      </c>
      <c r="D297" s="194" t="s">
        <v>247</v>
      </c>
      <c r="E297" s="194" t="s">
        <v>248</v>
      </c>
      <c r="F297" s="172" t="s">
        <v>249</v>
      </c>
      <c r="G297" s="176" t="s">
        <v>250</v>
      </c>
      <c r="H297" s="172" t="s">
        <v>251</v>
      </c>
      <c r="I297" s="172" t="s">
        <v>252</v>
      </c>
      <c r="J297" s="192">
        <v>1</v>
      </c>
      <c r="K297" s="173">
        <v>43258</v>
      </c>
      <c r="L297" s="173">
        <v>43616</v>
      </c>
      <c r="M297" s="175">
        <f>(L297-K297)/7</f>
        <v>51.142857142857146</v>
      </c>
      <c r="N297" s="144" t="s">
        <v>784</v>
      </c>
      <c r="O297" s="145">
        <v>0.7</v>
      </c>
      <c r="P297" s="144">
        <v>36</v>
      </c>
      <c r="Q297" s="144">
        <v>36</v>
      </c>
      <c r="R297" s="146">
        <v>51</v>
      </c>
      <c r="S297" s="147"/>
      <c r="T297" s="147"/>
    </row>
    <row r="298" spans="1:20" ht="159.75" customHeight="1">
      <c r="A298" s="191">
        <v>12</v>
      </c>
      <c r="B298" s="193">
        <v>1802100</v>
      </c>
      <c r="C298" s="194" t="s">
        <v>253</v>
      </c>
      <c r="D298" s="194" t="s">
        <v>254</v>
      </c>
      <c r="E298" s="194" t="s">
        <v>255</v>
      </c>
      <c r="F298" s="176" t="s">
        <v>256</v>
      </c>
      <c r="G298" s="176" t="s">
        <v>257</v>
      </c>
      <c r="H298" s="176" t="s">
        <v>258</v>
      </c>
      <c r="I298" s="176" t="s">
        <v>259</v>
      </c>
      <c r="J298" s="172">
        <v>4</v>
      </c>
      <c r="K298" s="173">
        <v>43258</v>
      </c>
      <c r="L298" s="173">
        <v>43616</v>
      </c>
      <c r="M298" s="175">
        <f>(L298-K298)/7</f>
        <v>51.142857142857146</v>
      </c>
      <c r="N298" s="144">
        <v>3</v>
      </c>
      <c r="O298" s="145">
        <v>0.7</v>
      </c>
      <c r="P298" s="144">
        <v>36</v>
      </c>
      <c r="Q298" s="144">
        <v>36</v>
      </c>
      <c r="R298" s="146">
        <v>51</v>
      </c>
      <c r="S298" s="147"/>
      <c r="T298" s="147"/>
    </row>
    <row r="299" spans="1:20" ht="13.5" customHeight="1" thickBot="1">
      <c r="A299" s="639"/>
      <c r="B299" s="640"/>
      <c r="C299" s="641" t="s">
        <v>27</v>
      </c>
      <c r="D299" s="641"/>
      <c r="E299" s="641"/>
      <c r="F299" s="31"/>
      <c r="G299" s="642" t="s">
        <v>48</v>
      </c>
      <c r="H299" s="642"/>
      <c r="I299" s="642"/>
      <c r="J299" s="642"/>
      <c r="K299" s="642"/>
      <c r="L299" s="642"/>
      <c r="M299" s="642"/>
      <c r="N299" s="642"/>
      <c r="O299" s="642"/>
      <c r="P299" s="642"/>
      <c r="Q299" s="642"/>
      <c r="R299" s="643" t="s">
        <v>49</v>
      </c>
      <c r="S299" s="644"/>
      <c r="T299" s="153">
        <v>232.285714285714</v>
      </c>
    </row>
    <row r="300" spans="1:20" ht="13.5" customHeight="1" thickBot="1">
      <c r="A300" s="637"/>
      <c r="B300" s="638"/>
      <c r="C300" s="467" t="s">
        <v>28</v>
      </c>
      <c r="D300" s="467"/>
      <c r="E300" s="467"/>
      <c r="F300" s="31"/>
      <c r="G300" s="533" t="s">
        <v>50</v>
      </c>
      <c r="H300" s="533"/>
      <c r="I300" s="533"/>
      <c r="J300" s="533"/>
      <c r="K300" s="533"/>
      <c r="L300" s="533"/>
      <c r="M300" s="533"/>
      <c r="N300" s="533"/>
      <c r="O300" s="533"/>
      <c r="P300" s="533"/>
      <c r="Q300" s="533"/>
      <c r="R300" s="473" t="s">
        <v>51</v>
      </c>
      <c r="S300" s="473"/>
      <c r="T300" s="37">
        <v>0</v>
      </c>
    </row>
    <row r="301" spans="1:20" ht="13.5" customHeight="1" thickBot="1">
      <c r="A301" s="637"/>
      <c r="B301" s="638"/>
      <c r="C301" s="534" t="s">
        <v>29</v>
      </c>
      <c r="D301" s="534"/>
      <c r="E301" s="534"/>
      <c r="F301" s="31"/>
      <c r="G301" s="532" t="s">
        <v>52</v>
      </c>
      <c r="H301" s="532"/>
      <c r="I301" s="532"/>
      <c r="J301" s="532"/>
      <c r="K301" s="532"/>
      <c r="L301" s="532"/>
      <c r="M301" s="532"/>
      <c r="N301" s="532"/>
      <c r="O301" s="532"/>
      <c r="P301" s="532"/>
      <c r="Q301" s="532"/>
      <c r="R301" s="473" t="s">
        <v>53</v>
      </c>
      <c r="S301" s="473"/>
      <c r="T301" s="37">
        <v>0.33487084870848705</v>
      </c>
    </row>
    <row r="305" spans="1:20" ht="24.75" customHeight="1">
      <c r="A305" s="468" t="s">
        <v>271</v>
      </c>
      <c r="B305" s="468"/>
      <c r="C305" s="468"/>
      <c r="D305" s="468"/>
      <c r="E305" s="468"/>
      <c r="F305" s="468"/>
      <c r="G305" s="468"/>
      <c r="H305" s="468"/>
      <c r="I305" s="468"/>
      <c r="J305" s="468"/>
      <c r="K305" s="468"/>
      <c r="L305" s="468"/>
      <c r="M305" s="468"/>
      <c r="N305" s="468"/>
      <c r="O305" s="468"/>
      <c r="P305" s="468"/>
      <c r="Q305" s="468"/>
      <c r="R305" s="468"/>
      <c r="S305" s="468"/>
      <c r="T305" s="468"/>
    </row>
    <row r="307" spans="1:8" ht="13.5" customHeight="1">
      <c r="A307" s="46" t="s">
        <v>0</v>
      </c>
      <c r="B307" s="200" t="s">
        <v>31</v>
      </c>
      <c r="C307" s="200"/>
      <c r="D307" s="200"/>
      <c r="E307" s="47"/>
      <c r="F307" s="47"/>
      <c r="G307" s="48"/>
      <c r="H307" s="48"/>
    </row>
    <row r="308" spans="1:6" ht="13.5" customHeight="1">
      <c r="A308" s="46" t="s">
        <v>32</v>
      </c>
      <c r="B308" s="46"/>
      <c r="C308" s="203" t="s">
        <v>294</v>
      </c>
      <c r="D308" s="203"/>
      <c r="E308" s="203"/>
      <c r="F308" s="203"/>
    </row>
    <row r="309" spans="1:8" ht="13.5" customHeight="1">
      <c r="A309" s="46" t="s">
        <v>1</v>
      </c>
      <c r="B309" s="46" t="s">
        <v>2</v>
      </c>
      <c r="C309" s="46"/>
      <c r="D309" s="49"/>
      <c r="E309" s="31"/>
      <c r="F309" s="31"/>
      <c r="G309" s="50"/>
      <c r="H309" s="50"/>
    </row>
    <row r="310" spans="1:8" ht="13.5" customHeight="1" thickBot="1">
      <c r="A310" s="201" t="s">
        <v>33</v>
      </c>
      <c r="B310" s="201"/>
      <c r="C310" s="201"/>
      <c r="D310" s="51">
        <v>2017</v>
      </c>
      <c r="E310" s="31"/>
      <c r="F310" s="31"/>
      <c r="G310" s="52"/>
      <c r="H310" s="52"/>
    </row>
    <row r="311" spans="1:8" ht="13.5" customHeight="1" thickBot="1">
      <c r="A311" s="201" t="s">
        <v>75</v>
      </c>
      <c r="B311" s="201"/>
      <c r="C311" s="201"/>
      <c r="D311" s="201"/>
      <c r="E311" s="31"/>
      <c r="F311" s="31"/>
      <c r="G311" s="800" t="s">
        <v>272</v>
      </c>
      <c r="H311" s="801"/>
    </row>
    <row r="312" spans="1:8" ht="13.5" customHeight="1" thickBot="1">
      <c r="A312" s="53" t="s">
        <v>77</v>
      </c>
      <c r="B312" s="53"/>
      <c r="C312" s="53"/>
      <c r="D312" s="53"/>
      <c r="E312" s="31"/>
      <c r="F312" s="31"/>
      <c r="G312" s="495" t="s">
        <v>759</v>
      </c>
      <c r="H312" s="495"/>
    </row>
    <row r="313" spans="1:8" ht="13.5" customHeight="1">
      <c r="A313" s="202" t="s">
        <v>118</v>
      </c>
      <c r="B313" s="202"/>
      <c r="C313" s="80"/>
      <c r="D313" s="53"/>
      <c r="E313" s="53"/>
      <c r="F313" s="53"/>
      <c r="G313" s="54"/>
      <c r="H313" s="54"/>
    </row>
    <row r="315" ht="13.5" customHeight="1" thickBot="1"/>
    <row r="316" spans="1:20" ht="63.75" customHeight="1" thickBot="1">
      <c r="A316" s="198" t="s">
        <v>3</v>
      </c>
      <c r="B316" s="198" t="s">
        <v>4</v>
      </c>
      <c r="C316" s="198" t="s">
        <v>5</v>
      </c>
      <c r="D316" s="198" t="s">
        <v>79</v>
      </c>
      <c r="E316" s="198" t="s">
        <v>80</v>
      </c>
      <c r="F316" s="198" t="s">
        <v>8</v>
      </c>
      <c r="G316" s="199" t="s">
        <v>9</v>
      </c>
      <c r="H316" s="198" t="s">
        <v>10</v>
      </c>
      <c r="I316" s="198" t="s">
        <v>81</v>
      </c>
      <c r="J316" s="198" t="s">
        <v>82</v>
      </c>
      <c r="K316" s="198" t="s">
        <v>13</v>
      </c>
      <c r="L316" s="198" t="s">
        <v>14</v>
      </c>
      <c r="M316" s="197" t="s">
        <v>83</v>
      </c>
      <c r="N316" s="197" t="s">
        <v>16</v>
      </c>
      <c r="O316" s="197" t="s">
        <v>17</v>
      </c>
      <c r="P316" s="197" t="s">
        <v>18</v>
      </c>
      <c r="Q316" s="197" t="s">
        <v>19</v>
      </c>
      <c r="R316" s="497" t="s">
        <v>20</v>
      </c>
      <c r="S316" s="498" t="s">
        <v>84</v>
      </c>
      <c r="T316" s="498"/>
    </row>
    <row r="317" spans="1:20" ht="24.75" customHeight="1" thickBot="1">
      <c r="A317" s="213"/>
      <c r="B317" s="213"/>
      <c r="C317" s="213"/>
      <c r="D317" s="213"/>
      <c r="E317" s="213"/>
      <c r="F317" s="213"/>
      <c r="G317" s="214"/>
      <c r="H317" s="213"/>
      <c r="I317" s="213"/>
      <c r="J317" s="213"/>
      <c r="K317" s="213"/>
      <c r="L317" s="213"/>
      <c r="M317" s="215"/>
      <c r="N317" s="215"/>
      <c r="O317" s="215"/>
      <c r="P317" s="215"/>
      <c r="Q317" s="215"/>
      <c r="R317" s="497"/>
      <c r="S317" s="29" t="s">
        <v>22</v>
      </c>
      <c r="T317" s="29" t="s">
        <v>23</v>
      </c>
    </row>
    <row r="318" spans="1:20" ht="360" customHeight="1" thickBot="1">
      <c r="A318" s="206">
        <v>1</v>
      </c>
      <c r="B318" s="207">
        <v>1401011</v>
      </c>
      <c r="C318" s="212" t="s">
        <v>291</v>
      </c>
      <c r="D318" s="208" t="s">
        <v>273</v>
      </c>
      <c r="E318" s="208" t="s">
        <v>274</v>
      </c>
      <c r="F318" s="208" t="s">
        <v>275</v>
      </c>
      <c r="G318" s="208" t="s">
        <v>276</v>
      </c>
      <c r="H318" s="209" t="s">
        <v>277</v>
      </c>
      <c r="I318" s="208" t="s">
        <v>278</v>
      </c>
      <c r="J318" s="208">
        <v>4</v>
      </c>
      <c r="K318" s="210">
        <v>43297</v>
      </c>
      <c r="L318" s="210">
        <v>43646</v>
      </c>
      <c r="M318" s="211">
        <f>(L318-K318)/7</f>
        <v>49.857142857142854</v>
      </c>
      <c r="N318" s="109">
        <v>3</v>
      </c>
      <c r="O318" s="110">
        <v>0.7</v>
      </c>
      <c r="P318" s="109">
        <v>31</v>
      </c>
      <c r="Q318" s="109">
        <v>31</v>
      </c>
      <c r="R318" s="111">
        <v>50</v>
      </c>
      <c r="S318" s="59"/>
      <c r="T318" s="59"/>
    </row>
    <row r="319" spans="1:20" ht="262.5" customHeight="1" thickBot="1">
      <c r="A319" s="206">
        <v>2</v>
      </c>
      <c r="B319" s="207">
        <v>1401011</v>
      </c>
      <c r="C319" s="212" t="s">
        <v>292</v>
      </c>
      <c r="D319" s="208" t="s">
        <v>279</v>
      </c>
      <c r="E319" s="208" t="s">
        <v>280</v>
      </c>
      <c r="F319" s="208" t="s">
        <v>281</v>
      </c>
      <c r="G319" s="208" t="s">
        <v>282</v>
      </c>
      <c r="H319" s="209" t="s">
        <v>283</v>
      </c>
      <c r="I319" s="208" t="s">
        <v>284</v>
      </c>
      <c r="J319" s="208">
        <v>4</v>
      </c>
      <c r="K319" s="210">
        <v>43297</v>
      </c>
      <c r="L319" s="210">
        <v>43646</v>
      </c>
      <c r="M319" s="211">
        <f>(L319-K319)/7</f>
        <v>49.857142857142854</v>
      </c>
      <c r="N319" s="109">
        <v>2</v>
      </c>
      <c r="O319" s="110">
        <v>0.5</v>
      </c>
      <c r="P319" s="109">
        <v>25</v>
      </c>
      <c r="Q319" s="109">
        <v>25</v>
      </c>
      <c r="R319" s="111">
        <v>50</v>
      </c>
      <c r="S319" s="121"/>
      <c r="T319" s="59"/>
    </row>
    <row r="320" spans="1:20" ht="366" customHeight="1" thickBot="1">
      <c r="A320" s="206">
        <v>3</v>
      </c>
      <c r="B320" s="207">
        <v>1401011</v>
      </c>
      <c r="C320" s="212" t="s">
        <v>293</v>
      </c>
      <c r="D320" s="208" t="s">
        <v>285</v>
      </c>
      <c r="E320" s="208" t="s">
        <v>286</v>
      </c>
      <c r="F320" s="208" t="s">
        <v>287</v>
      </c>
      <c r="G320" s="208" t="s">
        <v>288</v>
      </c>
      <c r="H320" s="209" t="s">
        <v>289</v>
      </c>
      <c r="I320" s="208" t="s">
        <v>290</v>
      </c>
      <c r="J320" s="208">
        <v>4</v>
      </c>
      <c r="K320" s="210">
        <v>43297</v>
      </c>
      <c r="L320" s="210">
        <v>43646</v>
      </c>
      <c r="M320" s="211">
        <f>(L320-K320)/7</f>
        <v>49.857142857142854</v>
      </c>
      <c r="N320" s="109">
        <v>2</v>
      </c>
      <c r="O320" s="110">
        <v>0.5</v>
      </c>
      <c r="P320" s="109">
        <v>25</v>
      </c>
      <c r="Q320" s="109">
        <v>25</v>
      </c>
      <c r="R320" s="111">
        <v>50</v>
      </c>
      <c r="S320" s="121"/>
      <c r="T320" s="59"/>
    </row>
    <row r="321" spans="1:20" ht="32.25" customHeight="1" thickBot="1">
      <c r="A321" s="195"/>
      <c r="B321" s="196"/>
      <c r="C321" s="216" t="s">
        <v>28</v>
      </c>
      <c r="D321" s="217"/>
      <c r="E321" s="204"/>
      <c r="F321" s="31"/>
      <c r="G321" s="205" t="s">
        <v>50</v>
      </c>
      <c r="H321" s="218"/>
      <c r="I321" s="218"/>
      <c r="J321" s="218"/>
      <c r="K321" s="218"/>
      <c r="L321" s="218"/>
      <c r="M321" s="218"/>
      <c r="N321" s="218"/>
      <c r="O321" s="218"/>
      <c r="P321" s="218"/>
      <c r="Q321" s="219"/>
      <c r="R321" s="473" t="s">
        <v>51</v>
      </c>
      <c r="S321" s="473"/>
      <c r="T321" s="37">
        <v>0</v>
      </c>
    </row>
    <row r="322" spans="1:20" ht="27" customHeight="1" thickBot="1">
      <c r="A322" s="195"/>
      <c r="B322" s="196"/>
      <c r="C322" s="216" t="s">
        <v>29</v>
      </c>
      <c r="D322" s="217"/>
      <c r="E322" s="204"/>
      <c r="F322" s="31"/>
      <c r="G322" s="205" t="s">
        <v>52</v>
      </c>
      <c r="H322" s="218"/>
      <c r="I322" s="218"/>
      <c r="J322" s="218"/>
      <c r="K322" s="218"/>
      <c r="L322" s="218"/>
      <c r="M322" s="218"/>
      <c r="N322" s="218"/>
      <c r="O322" s="218"/>
      <c r="P322" s="218"/>
      <c r="Q322" s="219"/>
      <c r="R322" s="473" t="s">
        <v>53</v>
      </c>
      <c r="S322" s="473"/>
      <c r="T322" s="37">
        <v>0.33487084870848705</v>
      </c>
    </row>
    <row r="323" spans="13:23" ht="13.5" customHeight="1">
      <c r="M323"/>
      <c r="P323" s="1"/>
      <c r="U323"/>
      <c r="V323"/>
      <c r="W323"/>
    </row>
    <row r="327" ht="13.5" customHeight="1"/>
    <row r="328" ht="17.25" customHeight="1"/>
    <row r="330" spans="1:20" ht="26.25" customHeight="1">
      <c r="A330" s="468" t="s">
        <v>261</v>
      </c>
      <c r="B330" s="468"/>
      <c r="C330" s="468"/>
      <c r="D330" s="468"/>
      <c r="E330" s="468"/>
      <c r="F330" s="468"/>
      <c r="G330" s="468"/>
      <c r="H330" s="468"/>
      <c r="I330" s="468"/>
      <c r="J330" s="468"/>
      <c r="K330" s="468"/>
      <c r="L330" s="468"/>
      <c r="M330" s="468"/>
      <c r="N330" s="468"/>
      <c r="O330" s="468"/>
      <c r="P330" s="468"/>
      <c r="Q330" s="468"/>
      <c r="R330" s="468"/>
      <c r="S330" s="468"/>
      <c r="T330" s="468"/>
    </row>
    <row r="333" spans="1:8" ht="13.5" customHeight="1">
      <c r="A333" s="46" t="s">
        <v>0</v>
      </c>
      <c r="B333" s="499" t="s">
        <v>31</v>
      </c>
      <c r="C333" s="499"/>
      <c r="D333" s="499"/>
      <c r="E333" s="47"/>
      <c r="F333" s="47"/>
      <c r="G333" s="48"/>
      <c r="H333" s="48"/>
    </row>
    <row r="334" spans="1:6" ht="13.5" customHeight="1">
      <c r="A334" s="46" t="s">
        <v>32</v>
      </c>
      <c r="B334" s="46"/>
      <c r="C334" s="500" t="s">
        <v>294</v>
      </c>
      <c r="D334" s="500"/>
      <c r="E334" s="500"/>
      <c r="F334" s="500"/>
    </row>
    <row r="335" spans="1:8" ht="13.5" customHeight="1">
      <c r="A335" s="46" t="s">
        <v>1</v>
      </c>
      <c r="B335" s="46" t="s">
        <v>2</v>
      </c>
      <c r="C335" s="46"/>
      <c r="D335" s="49"/>
      <c r="E335" s="31"/>
      <c r="F335" s="31"/>
      <c r="G335" s="50"/>
      <c r="H335" s="50"/>
    </row>
    <row r="336" spans="1:8" ht="13.5" customHeight="1" thickBot="1">
      <c r="A336" s="501" t="s">
        <v>33</v>
      </c>
      <c r="B336" s="501"/>
      <c r="C336" s="501"/>
      <c r="D336" s="51">
        <v>2018</v>
      </c>
      <c r="E336" s="31"/>
      <c r="F336" s="31"/>
      <c r="G336" s="52"/>
      <c r="H336" s="52"/>
    </row>
    <row r="337" spans="1:8" ht="13.5" customHeight="1" thickBot="1">
      <c r="A337" s="501" t="s">
        <v>75</v>
      </c>
      <c r="B337" s="501"/>
      <c r="C337" s="501"/>
      <c r="D337" s="501"/>
      <c r="E337" s="31"/>
      <c r="F337" s="31"/>
      <c r="G337" s="502" t="s">
        <v>263</v>
      </c>
      <c r="H337" s="502"/>
    </row>
    <row r="338" spans="1:8" ht="13.5" customHeight="1" thickBot="1">
      <c r="A338" s="494" t="s">
        <v>77</v>
      </c>
      <c r="B338" s="494"/>
      <c r="C338" s="494"/>
      <c r="D338" s="494"/>
      <c r="E338" s="31"/>
      <c r="F338" s="31"/>
      <c r="G338" s="495" t="s">
        <v>759</v>
      </c>
      <c r="H338" s="495"/>
    </row>
    <row r="339" spans="1:8" ht="13.5" customHeight="1">
      <c r="A339" s="496" t="s">
        <v>262</v>
      </c>
      <c r="B339" s="496"/>
      <c r="C339" s="80"/>
      <c r="D339" s="53"/>
      <c r="E339" s="53"/>
      <c r="F339" s="53"/>
      <c r="G339" s="54"/>
      <c r="H339" s="54"/>
    </row>
    <row r="341" ht="13.5" customHeight="1" thickBot="1"/>
    <row r="342" spans="1:20" ht="34.5" customHeight="1" thickBot="1">
      <c r="A342" s="498" t="s">
        <v>3</v>
      </c>
      <c r="B342" s="498" t="s">
        <v>4</v>
      </c>
      <c r="C342" s="498" t="s">
        <v>5</v>
      </c>
      <c r="D342" s="498" t="s">
        <v>79</v>
      </c>
      <c r="E342" s="498" t="s">
        <v>80</v>
      </c>
      <c r="F342" s="498" t="s">
        <v>8</v>
      </c>
      <c r="G342" s="549" t="s">
        <v>9</v>
      </c>
      <c r="H342" s="498" t="s">
        <v>10</v>
      </c>
      <c r="I342" s="498" t="s">
        <v>81</v>
      </c>
      <c r="J342" s="498" t="s">
        <v>82</v>
      </c>
      <c r="K342" s="498" t="s">
        <v>13</v>
      </c>
      <c r="L342" s="498" t="s">
        <v>14</v>
      </c>
      <c r="M342" s="497" t="s">
        <v>83</v>
      </c>
      <c r="N342" s="497" t="s">
        <v>16</v>
      </c>
      <c r="O342" s="497" t="s">
        <v>17</v>
      </c>
      <c r="P342" s="497" t="s">
        <v>18</v>
      </c>
      <c r="Q342" s="497" t="s">
        <v>19</v>
      </c>
      <c r="R342" s="497" t="s">
        <v>20</v>
      </c>
      <c r="S342" s="498" t="s">
        <v>84</v>
      </c>
      <c r="T342" s="498"/>
    </row>
    <row r="343" spans="1:20" ht="36.75" customHeight="1">
      <c r="A343" s="550"/>
      <c r="B343" s="646"/>
      <c r="C343" s="550"/>
      <c r="D343" s="550"/>
      <c r="E343" s="550"/>
      <c r="F343" s="550"/>
      <c r="G343" s="645"/>
      <c r="H343" s="550"/>
      <c r="I343" s="550"/>
      <c r="J343" s="550"/>
      <c r="K343" s="550"/>
      <c r="L343" s="550"/>
      <c r="M343" s="577"/>
      <c r="N343" s="577"/>
      <c r="O343" s="577"/>
      <c r="P343" s="577"/>
      <c r="Q343" s="577"/>
      <c r="R343" s="577"/>
      <c r="S343" s="138" t="s">
        <v>22</v>
      </c>
      <c r="T343" s="138" t="s">
        <v>23</v>
      </c>
    </row>
    <row r="344" spans="1:20" ht="195" customHeight="1">
      <c r="A344" s="321">
        <v>1</v>
      </c>
      <c r="B344" s="319"/>
      <c r="C344" s="320" t="s">
        <v>264</v>
      </c>
      <c r="D344" s="320" t="s">
        <v>265</v>
      </c>
      <c r="E344" s="320" t="s">
        <v>266</v>
      </c>
      <c r="F344" s="150" t="s">
        <v>267</v>
      </c>
      <c r="G344" s="150" t="s">
        <v>268</v>
      </c>
      <c r="H344" s="150" t="s">
        <v>269</v>
      </c>
      <c r="I344" s="150" t="s">
        <v>270</v>
      </c>
      <c r="J344" s="150">
        <v>2</v>
      </c>
      <c r="K344" s="151">
        <v>43333</v>
      </c>
      <c r="L344" s="151">
        <v>43646</v>
      </c>
      <c r="M344" s="152">
        <f>(L344-K344)/7</f>
        <v>44.714285714285715</v>
      </c>
      <c r="N344" s="144">
        <v>1</v>
      </c>
      <c r="O344" s="145">
        <v>0.8</v>
      </c>
      <c r="P344" s="144">
        <v>36</v>
      </c>
      <c r="Q344" s="144">
        <v>36</v>
      </c>
      <c r="R344" s="146">
        <v>44.71</v>
      </c>
      <c r="S344" s="147"/>
      <c r="T344" s="147"/>
    </row>
    <row r="345" spans="1:20" ht="13.5" customHeight="1" thickBot="1">
      <c r="A345" s="639"/>
      <c r="B345" s="640"/>
      <c r="C345" s="641" t="s">
        <v>27</v>
      </c>
      <c r="D345" s="641"/>
      <c r="E345" s="641"/>
      <c r="F345" s="31"/>
      <c r="G345" s="642" t="s">
        <v>48</v>
      </c>
      <c r="H345" s="642"/>
      <c r="I345" s="642"/>
      <c r="J345" s="642"/>
      <c r="K345" s="642"/>
      <c r="L345" s="642"/>
      <c r="M345" s="642"/>
      <c r="N345" s="642"/>
      <c r="O345" s="642"/>
      <c r="P345" s="642"/>
      <c r="Q345" s="642"/>
      <c r="R345" s="643" t="s">
        <v>49</v>
      </c>
      <c r="S345" s="644"/>
      <c r="T345" s="153">
        <v>232.285714285714</v>
      </c>
    </row>
    <row r="346" spans="1:20" ht="13.5" customHeight="1" thickBot="1">
      <c r="A346" s="637"/>
      <c r="B346" s="638"/>
      <c r="C346" s="467" t="s">
        <v>28</v>
      </c>
      <c r="D346" s="467"/>
      <c r="E346" s="467"/>
      <c r="F346" s="31"/>
      <c r="G346" s="533" t="s">
        <v>50</v>
      </c>
      <c r="H346" s="533"/>
      <c r="I346" s="533"/>
      <c r="J346" s="533"/>
      <c r="K346" s="533"/>
      <c r="L346" s="533"/>
      <c r="M346" s="533"/>
      <c r="N346" s="533"/>
      <c r="O346" s="533"/>
      <c r="P346" s="533"/>
      <c r="Q346" s="533"/>
      <c r="R346" s="473" t="s">
        <v>51</v>
      </c>
      <c r="S346" s="473"/>
      <c r="T346" s="37">
        <v>0</v>
      </c>
    </row>
    <row r="347" spans="1:20" ht="13.5" customHeight="1" thickBot="1">
      <c r="A347" s="637"/>
      <c r="B347" s="638"/>
      <c r="C347" s="534" t="s">
        <v>29</v>
      </c>
      <c r="D347" s="534"/>
      <c r="E347" s="534"/>
      <c r="F347" s="31"/>
      <c r="G347" s="532" t="s">
        <v>52</v>
      </c>
      <c r="H347" s="532"/>
      <c r="I347" s="532"/>
      <c r="J347" s="532"/>
      <c r="K347" s="532"/>
      <c r="L347" s="532"/>
      <c r="M347" s="532"/>
      <c r="N347" s="532"/>
      <c r="O347" s="532"/>
      <c r="P347" s="532"/>
      <c r="Q347" s="532"/>
      <c r="R347" s="473" t="s">
        <v>53</v>
      </c>
      <c r="S347" s="473"/>
      <c r="T347" s="37">
        <v>0.33487084870848705</v>
      </c>
    </row>
    <row r="353" spans="1:20" ht="19.5" customHeight="1">
      <c r="A353" s="468" t="s">
        <v>296</v>
      </c>
      <c r="B353" s="468"/>
      <c r="C353" s="468"/>
      <c r="D353" s="468"/>
      <c r="E353" s="468"/>
      <c r="F353" s="468"/>
      <c r="G353" s="468"/>
      <c r="H353" s="468"/>
      <c r="I353" s="468"/>
      <c r="J353" s="468"/>
      <c r="K353" s="468"/>
      <c r="L353" s="468"/>
      <c r="M353" s="468"/>
      <c r="N353" s="468"/>
      <c r="O353" s="468"/>
      <c r="P353" s="468"/>
      <c r="Q353" s="468"/>
      <c r="R353" s="468"/>
      <c r="S353" s="468"/>
      <c r="T353" s="468"/>
    </row>
    <row r="355" spans="1:8" ht="13.5" customHeight="1">
      <c r="A355" s="46" t="s">
        <v>0</v>
      </c>
      <c r="B355" s="499" t="s">
        <v>31</v>
      </c>
      <c r="C355" s="499"/>
      <c r="D355" s="499"/>
      <c r="E355" s="47"/>
      <c r="F355" s="47"/>
      <c r="G355" s="48"/>
      <c r="H355" s="48"/>
    </row>
    <row r="356" spans="1:6" ht="13.5" customHeight="1">
      <c r="A356" s="46" t="s">
        <v>32</v>
      </c>
      <c r="B356" s="46"/>
      <c r="C356" s="500" t="s">
        <v>294</v>
      </c>
      <c r="D356" s="500"/>
      <c r="E356" s="500"/>
      <c r="F356" s="500"/>
    </row>
    <row r="357" spans="1:8" ht="13.5" customHeight="1">
      <c r="A357" s="46" t="s">
        <v>1</v>
      </c>
      <c r="B357" s="46" t="s">
        <v>2</v>
      </c>
      <c r="C357" s="46"/>
      <c r="D357" s="49"/>
      <c r="E357" s="31"/>
      <c r="F357" s="31"/>
      <c r="G357" s="50"/>
      <c r="H357" s="50"/>
    </row>
    <row r="358" spans="1:8" ht="13.5" customHeight="1" thickBot="1">
      <c r="A358" s="501" t="s">
        <v>33</v>
      </c>
      <c r="B358" s="501"/>
      <c r="C358" s="501"/>
      <c r="D358" s="51">
        <v>2017</v>
      </c>
      <c r="E358" s="31"/>
      <c r="F358" s="31"/>
      <c r="G358" s="52"/>
      <c r="H358" s="52"/>
    </row>
    <row r="359" spans="1:8" ht="13.5" customHeight="1" thickBot="1">
      <c r="A359" s="501" t="s">
        <v>75</v>
      </c>
      <c r="B359" s="501"/>
      <c r="C359" s="501"/>
      <c r="D359" s="501"/>
      <c r="E359" s="31"/>
      <c r="F359" s="31"/>
      <c r="G359" s="502" t="s">
        <v>297</v>
      </c>
      <c r="H359" s="502"/>
    </row>
    <row r="360" spans="1:8" ht="13.5" customHeight="1" thickBot="1">
      <c r="A360" s="494" t="s">
        <v>77</v>
      </c>
      <c r="B360" s="494"/>
      <c r="C360" s="494"/>
      <c r="D360" s="494"/>
      <c r="E360" s="31"/>
      <c r="F360" s="31"/>
      <c r="G360" s="495" t="s">
        <v>759</v>
      </c>
      <c r="H360" s="495"/>
    </row>
    <row r="361" spans="1:8" ht="13.5" customHeight="1">
      <c r="A361" s="496" t="s">
        <v>298</v>
      </c>
      <c r="B361" s="496"/>
      <c r="C361" s="80"/>
      <c r="D361" s="53"/>
      <c r="E361" s="53"/>
      <c r="F361" s="53"/>
      <c r="G361" s="54"/>
      <c r="H361" s="54"/>
    </row>
    <row r="362" ht="13.5" customHeight="1" thickBot="1"/>
    <row r="363" spans="1:20" ht="56.25" customHeight="1" thickBot="1">
      <c r="A363" s="198" t="s">
        <v>3</v>
      </c>
      <c r="B363" s="198" t="s">
        <v>4</v>
      </c>
      <c r="C363" s="198" t="s">
        <v>5</v>
      </c>
      <c r="D363" s="198" t="s">
        <v>79</v>
      </c>
      <c r="E363" s="198" t="s">
        <v>80</v>
      </c>
      <c r="F363" s="198" t="s">
        <v>8</v>
      </c>
      <c r="G363" s="199" t="s">
        <v>9</v>
      </c>
      <c r="H363" s="198" t="s">
        <v>10</v>
      </c>
      <c r="I363" s="198" t="s">
        <v>81</v>
      </c>
      <c r="J363" s="198" t="s">
        <v>82</v>
      </c>
      <c r="K363" s="198" t="s">
        <v>13</v>
      </c>
      <c r="L363" s="198" t="s">
        <v>14</v>
      </c>
      <c r="M363" s="197" t="s">
        <v>83</v>
      </c>
      <c r="N363" s="197" t="s">
        <v>16</v>
      </c>
      <c r="O363" s="197" t="s">
        <v>17</v>
      </c>
      <c r="P363" s="197" t="s">
        <v>18</v>
      </c>
      <c r="Q363" s="197" t="s">
        <v>19</v>
      </c>
      <c r="R363" s="497" t="s">
        <v>20</v>
      </c>
      <c r="S363" s="498" t="s">
        <v>84</v>
      </c>
      <c r="T363" s="498"/>
    </row>
    <row r="364" spans="1:20" ht="22.5" customHeight="1" thickBot="1">
      <c r="A364" s="213"/>
      <c r="B364" s="213"/>
      <c r="C364" s="213"/>
      <c r="D364" s="213"/>
      <c r="E364" s="213"/>
      <c r="F364" s="213"/>
      <c r="G364" s="214"/>
      <c r="H364" s="213"/>
      <c r="I364" s="213"/>
      <c r="J364" s="213"/>
      <c r="K364" s="213"/>
      <c r="L364" s="213"/>
      <c r="M364" s="215"/>
      <c r="N364" s="215"/>
      <c r="O364" s="215"/>
      <c r="P364" s="215"/>
      <c r="Q364" s="215"/>
      <c r="R364" s="497"/>
      <c r="S364" s="29" t="s">
        <v>22</v>
      </c>
      <c r="T364" s="29" t="s">
        <v>23</v>
      </c>
    </row>
    <row r="365" spans="1:20" ht="135.75" customHeight="1" thickBot="1">
      <c r="A365" s="229">
        <v>1</v>
      </c>
      <c r="B365" s="238">
        <v>1201001</v>
      </c>
      <c r="C365" s="223" t="s">
        <v>299</v>
      </c>
      <c r="D365" s="227" t="s">
        <v>300</v>
      </c>
      <c r="E365" s="223" t="s">
        <v>301</v>
      </c>
      <c r="F365" s="230" t="s">
        <v>302</v>
      </c>
      <c r="G365" s="231" t="s">
        <v>303</v>
      </c>
      <c r="H365" s="232" t="s">
        <v>304</v>
      </c>
      <c r="I365" s="230" t="s">
        <v>305</v>
      </c>
      <c r="J365" s="230">
        <v>4</v>
      </c>
      <c r="K365" s="233">
        <v>43467</v>
      </c>
      <c r="L365" s="233">
        <v>43830</v>
      </c>
      <c r="M365" s="243">
        <f>(+L365-K365)/7</f>
        <v>51.857142857142854</v>
      </c>
      <c r="N365" s="109">
        <v>0</v>
      </c>
      <c r="O365" s="110">
        <v>0</v>
      </c>
      <c r="P365" s="109">
        <v>0</v>
      </c>
      <c r="Q365" s="109">
        <v>0</v>
      </c>
      <c r="R365" s="111">
        <v>0</v>
      </c>
      <c r="S365" s="59"/>
      <c r="T365" s="59"/>
    </row>
    <row r="366" spans="1:20" ht="194.25" customHeight="1" thickBot="1">
      <c r="A366" s="172">
        <v>2</v>
      </c>
      <c r="B366" s="239">
        <v>1201003</v>
      </c>
      <c r="C366" s="240" t="s">
        <v>306</v>
      </c>
      <c r="D366" s="221" t="s">
        <v>307</v>
      </c>
      <c r="E366" s="221" t="s">
        <v>308</v>
      </c>
      <c r="F366" s="176" t="s">
        <v>309</v>
      </c>
      <c r="G366" s="172" t="s">
        <v>310</v>
      </c>
      <c r="H366" s="172" t="s">
        <v>311</v>
      </c>
      <c r="I366" s="192" t="s">
        <v>312</v>
      </c>
      <c r="J366" s="172">
        <v>2</v>
      </c>
      <c r="K366" s="173">
        <v>43467</v>
      </c>
      <c r="L366" s="173">
        <v>43830</v>
      </c>
      <c r="M366" s="243">
        <f>(+L366-K366)/7</f>
        <v>51.857142857142854</v>
      </c>
      <c r="N366" s="109">
        <v>1</v>
      </c>
      <c r="O366" s="110">
        <v>0.5</v>
      </c>
      <c r="P366" s="109">
        <v>26</v>
      </c>
      <c r="Q366" s="109">
        <v>0</v>
      </c>
      <c r="R366" s="111">
        <v>0</v>
      </c>
      <c r="S366" s="121"/>
      <c r="T366" s="59"/>
    </row>
    <row r="367" spans="1:20" ht="155.25" customHeight="1" thickBot="1">
      <c r="A367" s="224">
        <v>3</v>
      </c>
      <c r="B367" s="241">
        <v>1201001</v>
      </c>
      <c r="C367" s="242" t="s">
        <v>313</v>
      </c>
      <c r="D367" s="226" t="s">
        <v>314</v>
      </c>
      <c r="E367" s="226" t="s">
        <v>315</v>
      </c>
      <c r="F367" s="234" t="s">
        <v>302</v>
      </c>
      <c r="G367" s="235" t="s">
        <v>303</v>
      </c>
      <c r="H367" s="235" t="s">
        <v>316</v>
      </c>
      <c r="I367" s="234" t="s">
        <v>305</v>
      </c>
      <c r="J367" s="236">
        <v>4</v>
      </c>
      <c r="K367" s="237">
        <v>43467</v>
      </c>
      <c r="L367" s="237">
        <v>43830</v>
      </c>
      <c r="M367" s="243">
        <f>(+L367-K367)/7</f>
        <v>51.857142857142854</v>
      </c>
      <c r="N367" s="109">
        <v>0</v>
      </c>
      <c r="O367" s="110">
        <v>0</v>
      </c>
      <c r="P367" s="109">
        <v>0</v>
      </c>
      <c r="Q367" s="109">
        <v>0</v>
      </c>
      <c r="R367" s="111">
        <v>0</v>
      </c>
      <c r="S367" s="121"/>
      <c r="T367" s="59"/>
    </row>
    <row r="368" spans="1:20" ht="13.5" customHeight="1" thickBot="1">
      <c r="A368" s="195"/>
      <c r="B368" s="196"/>
      <c r="C368" s="216" t="s">
        <v>28</v>
      </c>
      <c r="D368" s="217"/>
      <c r="E368" s="204"/>
      <c r="F368" s="31"/>
      <c r="G368" s="205" t="s">
        <v>50</v>
      </c>
      <c r="H368" s="218"/>
      <c r="I368" s="218"/>
      <c r="J368" s="218"/>
      <c r="K368" s="218"/>
      <c r="L368" s="218"/>
      <c r="M368" s="218"/>
      <c r="N368" s="218"/>
      <c r="O368" s="218"/>
      <c r="P368" s="218"/>
      <c r="Q368" s="219"/>
      <c r="R368" s="473" t="s">
        <v>51</v>
      </c>
      <c r="S368" s="473"/>
      <c r="T368" s="37">
        <v>0</v>
      </c>
    </row>
    <row r="369" spans="1:20" ht="13.5" customHeight="1" thickBot="1">
      <c r="A369" s="195"/>
      <c r="B369" s="196"/>
      <c r="C369" s="216" t="s">
        <v>29</v>
      </c>
      <c r="D369" s="217"/>
      <c r="E369" s="204"/>
      <c r="F369" s="31"/>
      <c r="G369" s="205" t="s">
        <v>52</v>
      </c>
      <c r="H369" s="218"/>
      <c r="I369" s="218"/>
      <c r="J369" s="218"/>
      <c r="K369" s="218"/>
      <c r="L369" s="218"/>
      <c r="M369" s="218"/>
      <c r="N369" s="218"/>
      <c r="O369" s="218"/>
      <c r="P369" s="218"/>
      <c r="Q369" s="219"/>
      <c r="R369" s="473" t="s">
        <v>53</v>
      </c>
      <c r="S369" s="473"/>
      <c r="T369" s="37">
        <v>0.33487084870848705</v>
      </c>
    </row>
    <row r="373" spans="1:8" ht="13.5" customHeight="1">
      <c r="A373" s="46" t="s">
        <v>0</v>
      </c>
      <c r="B373" s="499" t="s">
        <v>31</v>
      </c>
      <c r="C373" s="499"/>
      <c r="D373" s="499"/>
      <c r="E373" s="47"/>
      <c r="F373" s="47"/>
      <c r="G373" s="48"/>
      <c r="H373" s="48"/>
    </row>
    <row r="374" spans="1:6" ht="13.5" customHeight="1">
      <c r="A374" s="46" t="s">
        <v>32</v>
      </c>
      <c r="B374" s="46"/>
      <c r="C374" s="500" t="s">
        <v>294</v>
      </c>
      <c r="D374" s="500"/>
      <c r="E374" s="500"/>
      <c r="F374" s="500"/>
    </row>
    <row r="375" spans="1:8" ht="13.5" customHeight="1">
      <c r="A375" s="46" t="s">
        <v>1</v>
      </c>
      <c r="B375" s="46" t="s">
        <v>2</v>
      </c>
      <c r="C375" s="46"/>
      <c r="D375" s="49"/>
      <c r="E375" s="31"/>
      <c r="F375" s="31"/>
      <c r="G375" s="50"/>
      <c r="H375" s="50"/>
    </row>
    <row r="376" spans="1:8" ht="13.5" customHeight="1" thickBot="1">
      <c r="A376" s="501" t="s">
        <v>33</v>
      </c>
      <c r="B376" s="501"/>
      <c r="C376" s="501"/>
      <c r="D376" s="51">
        <v>2017</v>
      </c>
      <c r="E376" s="31"/>
      <c r="F376" s="31"/>
      <c r="G376" s="52"/>
      <c r="H376" s="52"/>
    </row>
    <row r="377" spans="1:8" ht="13.5" customHeight="1" thickBot="1">
      <c r="A377" s="501" t="s">
        <v>75</v>
      </c>
      <c r="B377" s="501"/>
      <c r="C377" s="501"/>
      <c r="D377" s="501"/>
      <c r="E377" s="31"/>
      <c r="F377" s="31"/>
      <c r="G377" s="502" t="s">
        <v>297</v>
      </c>
      <c r="H377" s="502"/>
    </row>
    <row r="378" spans="1:8" ht="13.5" customHeight="1" thickBot="1">
      <c r="A378" s="494" t="s">
        <v>77</v>
      </c>
      <c r="B378" s="494"/>
      <c r="C378" s="494"/>
      <c r="D378" s="494"/>
      <c r="E378" s="31"/>
      <c r="F378" s="31"/>
      <c r="G378" s="495" t="s">
        <v>759</v>
      </c>
      <c r="H378" s="495"/>
    </row>
    <row r="379" spans="1:8" ht="13.5" customHeight="1">
      <c r="A379" s="496" t="s">
        <v>317</v>
      </c>
      <c r="B379" s="496"/>
      <c r="C379" s="80"/>
      <c r="D379" s="53"/>
      <c r="E379" s="53"/>
      <c r="F379" s="53"/>
      <c r="G379" s="54"/>
      <c r="H379" s="54"/>
    </row>
    <row r="380" ht="13.5" customHeight="1" thickBot="1"/>
    <row r="381" spans="1:20" ht="39" customHeight="1" thickBot="1">
      <c r="A381" s="198" t="s">
        <v>3</v>
      </c>
      <c r="B381" s="198" t="s">
        <v>4</v>
      </c>
      <c r="C381" s="198" t="s">
        <v>5</v>
      </c>
      <c r="D381" s="198" t="s">
        <v>79</v>
      </c>
      <c r="E381" s="198" t="s">
        <v>80</v>
      </c>
      <c r="F381" s="198" t="s">
        <v>8</v>
      </c>
      <c r="G381" s="199" t="s">
        <v>9</v>
      </c>
      <c r="H381" s="198" t="s">
        <v>10</v>
      </c>
      <c r="I381" s="198" t="s">
        <v>81</v>
      </c>
      <c r="J381" s="198" t="s">
        <v>82</v>
      </c>
      <c r="K381" s="198" t="s">
        <v>13</v>
      </c>
      <c r="L381" s="198" t="s">
        <v>14</v>
      </c>
      <c r="M381" s="197" t="s">
        <v>83</v>
      </c>
      <c r="N381" s="197" t="s">
        <v>16</v>
      </c>
      <c r="O381" s="197" t="s">
        <v>17</v>
      </c>
      <c r="P381" s="197" t="s">
        <v>18</v>
      </c>
      <c r="Q381" s="197" t="s">
        <v>19</v>
      </c>
      <c r="R381" s="497" t="s">
        <v>20</v>
      </c>
      <c r="S381" s="498" t="s">
        <v>84</v>
      </c>
      <c r="T381" s="498"/>
    </row>
    <row r="382" spans="1:20" ht="13.5" customHeight="1" thickBot="1">
      <c r="A382" s="213"/>
      <c r="B382" s="213"/>
      <c r="C382" s="213"/>
      <c r="D382" s="213"/>
      <c r="E382" s="213"/>
      <c r="F382" s="213"/>
      <c r="G382" s="214"/>
      <c r="H382" s="213"/>
      <c r="I382" s="213"/>
      <c r="J382" s="213"/>
      <c r="K382" s="213"/>
      <c r="L382" s="213"/>
      <c r="M382" s="215"/>
      <c r="N382" s="215"/>
      <c r="O382" s="215"/>
      <c r="P382" s="215"/>
      <c r="Q382" s="215"/>
      <c r="R382" s="497"/>
      <c r="S382" s="29" t="s">
        <v>22</v>
      </c>
      <c r="T382" s="29" t="s">
        <v>23</v>
      </c>
    </row>
    <row r="383" spans="1:20" ht="215.25" customHeight="1" thickBot="1">
      <c r="A383" s="229">
        <v>1</v>
      </c>
      <c r="B383" s="238">
        <v>1201001</v>
      </c>
      <c r="C383" s="223" t="s">
        <v>299</v>
      </c>
      <c r="D383" s="227" t="s">
        <v>300</v>
      </c>
      <c r="E383" s="223" t="s">
        <v>301</v>
      </c>
      <c r="F383" s="230" t="s">
        <v>302</v>
      </c>
      <c r="G383" s="231" t="s">
        <v>303</v>
      </c>
      <c r="H383" s="232" t="s">
        <v>304</v>
      </c>
      <c r="I383" s="230" t="s">
        <v>305</v>
      </c>
      <c r="J383" s="230">
        <v>4</v>
      </c>
      <c r="K383" s="233">
        <v>43467</v>
      </c>
      <c r="L383" s="233">
        <v>43830</v>
      </c>
      <c r="M383" s="243">
        <f>(+L383-K383)/7</f>
        <v>51.857142857142854</v>
      </c>
      <c r="N383" s="109">
        <v>0</v>
      </c>
      <c r="O383" s="110">
        <v>0</v>
      </c>
      <c r="P383" s="109">
        <v>0</v>
      </c>
      <c r="Q383" s="109">
        <v>0</v>
      </c>
      <c r="R383" s="111">
        <v>0</v>
      </c>
      <c r="S383" s="59"/>
      <c r="T383" s="59"/>
    </row>
    <row r="384" spans="1:20" ht="177" customHeight="1" thickBot="1">
      <c r="A384" s="224">
        <v>3</v>
      </c>
      <c r="B384" s="241">
        <v>1201001</v>
      </c>
      <c r="C384" s="242" t="s">
        <v>313</v>
      </c>
      <c r="D384" s="226" t="s">
        <v>314</v>
      </c>
      <c r="E384" s="226" t="s">
        <v>315</v>
      </c>
      <c r="F384" s="234" t="s">
        <v>302</v>
      </c>
      <c r="G384" s="235" t="s">
        <v>303</v>
      </c>
      <c r="H384" s="235" t="s">
        <v>316</v>
      </c>
      <c r="I384" s="234" t="s">
        <v>305</v>
      </c>
      <c r="J384" s="236">
        <v>4</v>
      </c>
      <c r="K384" s="237">
        <v>43467</v>
      </c>
      <c r="L384" s="237">
        <v>43830</v>
      </c>
      <c r="M384" s="243">
        <f>(+L384-K384)/7</f>
        <v>51.857142857142854</v>
      </c>
      <c r="N384" s="109">
        <v>0</v>
      </c>
      <c r="O384" s="110">
        <v>0</v>
      </c>
      <c r="P384" s="109">
        <v>0</v>
      </c>
      <c r="Q384" s="109">
        <v>0</v>
      </c>
      <c r="R384" s="111">
        <v>0</v>
      </c>
      <c r="S384" s="121"/>
      <c r="T384" s="59"/>
    </row>
    <row r="385" spans="1:20" ht="13.5" customHeight="1" thickBot="1">
      <c r="A385" s="195"/>
      <c r="B385" s="196"/>
      <c r="C385" s="216" t="s">
        <v>28</v>
      </c>
      <c r="D385" s="217"/>
      <c r="E385" s="204"/>
      <c r="F385" s="31"/>
      <c r="G385" s="205" t="s">
        <v>50</v>
      </c>
      <c r="H385" s="218"/>
      <c r="I385" s="218"/>
      <c r="J385" s="218"/>
      <c r="K385" s="218"/>
      <c r="L385" s="218"/>
      <c r="M385" s="218"/>
      <c r="N385" s="218"/>
      <c r="O385" s="218"/>
      <c r="P385" s="218"/>
      <c r="Q385" s="219"/>
      <c r="R385" s="473" t="s">
        <v>51</v>
      </c>
      <c r="S385" s="473"/>
      <c r="T385" s="37">
        <v>0</v>
      </c>
    </row>
    <row r="386" spans="1:20" ht="13.5" customHeight="1" thickBot="1">
      <c r="A386" s="195"/>
      <c r="B386" s="196"/>
      <c r="C386" s="216" t="s">
        <v>29</v>
      </c>
      <c r="D386" s="217"/>
      <c r="E386" s="204"/>
      <c r="F386" s="31"/>
      <c r="G386" s="205" t="s">
        <v>52</v>
      </c>
      <c r="H386" s="218"/>
      <c r="I386" s="218"/>
      <c r="J386" s="218"/>
      <c r="K386" s="218"/>
      <c r="L386" s="218"/>
      <c r="M386" s="218"/>
      <c r="N386" s="218"/>
      <c r="O386" s="218"/>
      <c r="P386" s="218"/>
      <c r="Q386" s="219"/>
      <c r="R386" s="473" t="s">
        <v>53</v>
      </c>
      <c r="S386" s="473"/>
      <c r="T386" s="37">
        <v>0.33487084870848705</v>
      </c>
    </row>
    <row r="390" spans="1:8" ht="13.5" customHeight="1">
      <c r="A390" s="46" t="s">
        <v>0</v>
      </c>
      <c r="B390" s="499" t="s">
        <v>31</v>
      </c>
      <c r="C390" s="499"/>
      <c r="D390" s="499"/>
      <c r="E390" s="47"/>
      <c r="F390" s="47"/>
      <c r="G390" s="48"/>
      <c r="H390" s="48"/>
    </row>
    <row r="391" spans="1:6" ht="13.5" customHeight="1">
      <c r="A391" s="46" t="s">
        <v>32</v>
      </c>
      <c r="B391" s="46"/>
      <c r="C391" s="500" t="s">
        <v>294</v>
      </c>
      <c r="D391" s="500"/>
      <c r="E391" s="500"/>
      <c r="F391" s="500"/>
    </row>
    <row r="392" spans="1:8" ht="13.5" customHeight="1">
      <c r="A392" s="46" t="s">
        <v>1</v>
      </c>
      <c r="B392" s="46" t="s">
        <v>2</v>
      </c>
      <c r="C392" s="46"/>
      <c r="D392" s="49"/>
      <c r="E392" s="31"/>
      <c r="F392" s="31"/>
      <c r="G392" s="50"/>
      <c r="H392" s="50"/>
    </row>
    <row r="393" spans="1:8" ht="13.5" customHeight="1" thickBot="1">
      <c r="A393" s="501" t="s">
        <v>33</v>
      </c>
      <c r="B393" s="501"/>
      <c r="C393" s="501"/>
      <c r="D393" s="51">
        <v>2017</v>
      </c>
      <c r="E393" s="31"/>
      <c r="F393" s="31"/>
      <c r="G393" s="52"/>
      <c r="H393" s="52"/>
    </row>
    <row r="394" spans="1:8" ht="13.5" customHeight="1" thickBot="1">
      <c r="A394" s="501" t="s">
        <v>75</v>
      </c>
      <c r="B394" s="501"/>
      <c r="C394" s="501"/>
      <c r="D394" s="501"/>
      <c r="E394" s="31"/>
      <c r="F394" s="31"/>
      <c r="G394" s="502" t="s">
        <v>297</v>
      </c>
      <c r="H394" s="502"/>
    </row>
    <row r="395" spans="1:8" ht="13.5" customHeight="1" thickBot="1">
      <c r="A395" s="494" t="s">
        <v>77</v>
      </c>
      <c r="B395" s="494"/>
      <c r="C395" s="494"/>
      <c r="D395" s="494"/>
      <c r="E395" s="31"/>
      <c r="F395" s="31"/>
      <c r="G395" s="495" t="s">
        <v>759</v>
      </c>
      <c r="H395" s="495"/>
    </row>
    <row r="396" spans="1:8" ht="13.5" customHeight="1">
      <c r="A396" s="496" t="s">
        <v>318</v>
      </c>
      <c r="B396" s="496"/>
      <c r="C396" s="80"/>
      <c r="D396" s="53"/>
      <c r="E396" s="53"/>
      <c r="F396" s="53"/>
      <c r="G396" s="54"/>
      <c r="H396" s="54"/>
    </row>
    <row r="397" ht="13.5" customHeight="1" thickBot="1"/>
    <row r="398" spans="1:20" ht="50.25" customHeight="1" thickBot="1">
      <c r="A398" s="198" t="s">
        <v>3</v>
      </c>
      <c r="B398" s="198" t="s">
        <v>4</v>
      </c>
      <c r="C398" s="198" t="s">
        <v>5</v>
      </c>
      <c r="D398" s="198" t="s">
        <v>79</v>
      </c>
      <c r="E398" s="198" t="s">
        <v>80</v>
      </c>
      <c r="F398" s="198" t="s">
        <v>8</v>
      </c>
      <c r="G398" s="199" t="s">
        <v>9</v>
      </c>
      <c r="H398" s="198" t="s">
        <v>10</v>
      </c>
      <c r="I398" s="198" t="s">
        <v>81</v>
      </c>
      <c r="J398" s="198" t="s">
        <v>82</v>
      </c>
      <c r="K398" s="198" t="s">
        <v>13</v>
      </c>
      <c r="L398" s="198" t="s">
        <v>14</v>
      </c>
      <c r="M398" s="197" t="s">
        <v>83</v>
      </c>
      <c r="N398" s="197" t="s">
        <v>16</v>
      </c>
      <c r="O398" s="197" t="s">
        <v>17</v>
      </c>
      <c r="P398" s="197" t="s">
        <v>18</v>
      </c>
      <c r="Q398" s="197" t="s">
        <v>19</v>
      </c>
      <c r="R398" s="497" t="s">
        <v>20</v>
      </c>
      <c r="S398" s="498" t="s">
        <v>84</v>
      </c>
      <c r="T398" s="498"/>
    </row>
    <row r="399" spans="1:20" ht="27" customHeight="1" thickBot="1">
      <c r="A399" s="213"/>
      <c r="B399" s="213"/>
      <c r="C399" s="213"/>
      <c r="D399" s="213"/>
      <c r="E399" s="213"/>
      <c r="F399" s="213"/>
      <c r="G399" s="214"/>
      <c r="H399" s="213"/>
      <c r="I399" s="213"/>
      <c r="J399" s="213"/>
      <c r="K399" s="213"/>
      <c r="L399" s="213"/>
      <c r="M399" s="215"/>
      <c r="N399" s="215"/>
      <c r="O399" s="215"/>
      <c r="P399" s="215"/>
      <c r="Q399" s="215"/>
      <c r="R399" s="497"/>
      <c r="S399" s="29" t="s">
        <v>22</v>
      </c>
      <c r="T399" s="29" t="s">
        <v>23</v>
      </c>
    </row>
    <row r="400" spans="1:20" ht="212.25" customHeight="1" thickBot="1">
      <c r="A400" s="244">
        <v>4</v>
      </c>
      <c r="B400" s="248">
        <v>1402014</v>
      </c>
      <c r="C400" s="249" t="s">
        <v>319</v>
      </c>
      <c r="D400" s="250" t="s">
        <v>320</v>
      </c>
      <c r="E400" s="249" t="s">
        <v>321</v>
      </c>
      <c r="F400" s="244" t="s">
        <v>322</v>
      </c>
      <c r="G400" s="245" t="s">
        <v>323</v>
      </c>
      <c r="H400" s="244" t="s">
        <v>324</v>
      </c>
      <c r="I400" s="244" t="s">
        <v>59</v>
      </c>
      <c r="J400" s="246">
        <v>4</v>
      </c>
      <c r="K400" s="247">
        <v>43467</v>
      </c>
      <c r="L400" s="247">
        <v>43830</v>
      </c>
      <c r="M400" s="152">
        <f>(+L400-K400)/7</f>
        <v>51.857142857142854</v>
      </c>
      <c r="N400" s="109">
        <v>3</v>
      </c>
      <c r="O400" s="110">
        <v>0.6</v>
      </c>
      <c r="P400" s="109">
        <v>31</v>
      </c>
      <c r="Q400" s="109">
        <v>0</v>
      </c>
      <c r="R400" s="111">
        <v>0</v>
      </c>
      <c r="S400" s="59"/>
      <c r="T400" s="59"/>
    </row>
    <row r="401" spans="1:20" ht="13.5" customHeight="1" thickBot="1">
      <c r="A401" s="195"/>
      <c r="B401" s="196"/>
      <c r="C401" s="216" t="s">
        <v>28</v>
      </c>
      <c r="D401" s="217"/>
      <c r="E401" s="204"/>
      <c r="F401" s="31"/>
      <c r="G401" s="205" t="s">
        <v>50</v>
      </c>
      <c r="H401" s="218"/>
      <c r="I401" s="218"/>
      <c r="J401" s="218"/>
      <c r="K401" s="218"/>
      <c r="L401" s="218"/>
      <c r="M401" s="218"/>
      <c r="N401" s="218"/>
      <c r="O401" s="218"/>
      <c r="P401" s="218"/>
      <c r="Q401" s="219"/>
      <c r="R401" s="473" t="s">
        <v>51</v>
      </c>
      <c r="S401" s="473"/>
      <c r="T401" s="37">
        <v>0</v>
      </c>
    </row>
    <row r="402" spans="1:20" ht="13.5" customHeight="1" thickBot="1">
      <c r="A402" s="195"/>
      <c r="B402" s="196"/>
      <c r="C402" s="216" t="s">
        <v>29</v>
      </c>
      <c r="D402" s="217"/>
      <c r="E402" s="204"/>
      <c r="F402" s="31"/>
      <c r="G402" s="205" t="s">
        <v>52</v>
      </c>
      <c r="H402" s="218"/>
      <c r="I402" s="218"/>
      <c r="J402" s="218"/>
      <c r="K402" s="218"/>
      <c r="L402" s="218"/>
      <c r="M402" s="218"/>
      <c r="N402" s="218"/>
      <c r="O402" s="218"/>
      <c r="P402" s="218"/>
      <c r="Q402" s="219"/>
      <c r="R402" s="473" t="s">
        <v>53</v>
      </c>
      <c r="S402" s="473"/>
      <c r="T402" s="37">
        <v>0.33487084870848705</v>
      </c>
    </row>
    <row r="405" spans="1:20" ht="20.25" customHeight="1">
      <c r="A405" s="468" t="s">
        <v>729</v>
      </c>
      <c r="B405" s="468"/>
      <c r="C405" s="468"/>
      <c r="D405" s="468"/>
      <c r="E405" s="468"/>
      <c r="F405" s="468"/>
      <c r="G405" s="468"/>
      <c r="H405" s="468"/>
      <c r="I405" s="468"/>
      <c r="J405" s="468"/>
      <c r="K405" s="468"/>
      <c r="L405" s="468"/>
      <c r="M405" s="468"/>
      <c r="N405" s="468"/>
      <c r="O405" s="468"/>
      <c r="P405" s="468"/>
      <c r="Q405" s="468"/>
      <c r="R405" s="468"/>
      <c r="S405" s="468"/>
      <c r="T405" s="468"/>
    </row>
    <row r="407" spans="1:8" ht="13.5" customHeight="1">
      <c r="A407" s="46" t="s">
        <v>0</v>
      </c>
      <c r="B407" s="499" t="s">
        <v>31</v>
      </c>
      <c r="C407" s="499"/>
      <c r="D407" s="499"/>
      <c r="E407" s="47"/>
      <c r="F407" s="47"/>
      <c r="G407" s="48"/>
      <c r="H407" s="48"/>
    </row>
    <row r="408" spans="1:6" ht="13.5" customHeight="1">
      <c r="A408" s="46" t="s">
        <v>32</v>
      </c>
      <c r="B408" s="46"/>
      <c r="C408" s="500" t="s">
        <v>294</v>
      </c>
      <c r="D408" s="500"/>
      <c r="E408" s="500"/>
      <c r="F408" s="500"/>
    </row>
    <row r="409" spans="1:8" ht="13.5" customHeight="1">
      <c r="A409" s="46" t="s">
        <v>1</v>
      </c>
      <c r="B409" s="46" t="s">
        <v>2</v>
      </c>
      <c r="C409" s="46"/>
      <c r="D409" s="49"/>
      <c r="E409" s="31"/>
      <c r="F409" s="31"/>
      <c r="G409" s="50"/>
      <c r="H409" s="50"/>
    </row>
    <row r="410" spans="1:8" ht="13.5" customHeight="1" thickBot="1">
      <c r="A410" s="501" t="s">
        <v>33</v>
      </c>
      <c r="B410" s="501"/>
      <c r="C410" s="501"/>
      <c r="D410" s="51">
        <v>2017</v>
      </c>
      <c r="E410" s="31"/>
      <c r="F410" s="31"/>
      <c r="G410" s="52"/>
      <c r="H410" s="52"/>
    </row>
    <row r="411" spans="1:8" ht="13.5" customHeight="1" thickBot="1">
      <c r="A411" s="501" t="s">
        <v>75</v>
      </c>
      <c r="B411" s="501"/>
      <c r="C411" s="501"/>
      <c r="D411" s="501"/>
      <c r="E411" s="31"/>
      <c r="F411" s="31"/>
      <c r="G411" s="502" t="s">
        <v>297</v>
      </c>
      <c r="H411" s="502"/>
    </row>
    <row r="412" spans="1:8" ht="13.5" customHeight="1" thickBot="1">
      <c r="A412" s="494" t="s">
        <v>77</v>
      </c>
      <c r="B412" s="494"/>
      <c r="C412" s="494"/>
      <c r="D412" s="494"/>
      <c r="E412" s="31"/>
      <c r="F412" s="31"/>
      <c r="G412" s="495" t="s">
        <v>759</v>
      </c>
      <c r="H412" s="495"/>
    </row>
    <row r="413" spans="1:8" ht="13.5" customHeight="1">
      <c r="A413" s="496" t="s">
        <v>156</v>
      </c>
      <c r="B413" s="496"/>
      <c r="C413" s="80"/>
      <c r="D413" s="53"/>
      <c r="E413" s="53"/>
      <c r="F413" s="53"/>
      <c r="G413" s="54"/>
      <c r="H413" s="54"/>
    </row>
    <row r="414" ht="13.5" customHeight="1" thickBot="1"/>
    <row r="415" spans="1:20" ht="41.25" customHeight="1" thickBot="1">
      <c r="A415" s="198" t="s">
        <v>3</v>
      </c>
      <c r="B415" s="198" t="s">
        <v>4</v>
      </c>
      <c r="C415" s="198" t="s">
        <v>5</v>
      </c>
      <c r="D415" s="198" t="s">
        <v>79</v>
      </c>
      <c r="E415" s="198" t="s">
        <v>80</v>
      </c>
      <c r="F415" s="198" t="s">
        <v>8</v>
      </c>
      <c r="G415" s="199" t="s">
        <v>9</v>
      </c>
      <c r="H415" s="198" t="s">
        <v>10</v>
      </c>
      <c r="I415" s="198" t="s">
        <v>81</v>
      </c>
      <c r="J415" s="198" t="s">
        <v>82</v>
      </c>
      <c r="K415" s="198" t="s">
        <v>13</v>
      </c>
      <c r="L415" s="198" t="s">
        <v>14</v>
      </c>
      <c r="M415" s="197" t="s">
        <v>83</v>
      </c>
      <c r="N415" s="197" t="s">
        <v>16</v>
      </c>
      <c r="O415" s="197" t="s">
        <v>17</v>
      </c>
      <c r="P415" s="197" t="s">
        <v>18</v>
      </c>
      <c r="Q415" s="197" t="s">
        <v>19</v>
      </c>
      <c r="R415" s="497" t="s">
        <v>20</v>
      </c>
      <c r="S415" s="498" t="s">
        <v>84</v>
      </c>
      <c r="T415" s="498"/>
    </row>
    <row r="416" spans="1:20" ht="21.75" customHeight="1" thickBot="1">
      <c r="A416" s="213"/>
      <c r="B416" s="213"/>
      <c r="C416" s="213"/>
      <c r="D416" s="213"/>
      <c r="E416" s="213"/>
      <c r="F416" s="213"/>
      <c r="G416" s="214"/>
      <c r="H416" s="213"/>
      <c r="I416" s="213"/>
      <c r="J416" s="213"/>
      <c r="K416" s="213"/>
      <c r="L416" s="213"/>
      <c r="M416" s="215"/>
      <c r="N416" s="215"/>
      <c r="O416" s="215"/>
      <c r="P416" s="215"/>
      <c r="Q416" s="215"/>
      <c r="R416" s="497"/>
      <c r="S416" s="29" t="s">
        <v>22</v>
      </c>
      <c r="T416" s="29" t="s">
        <v>23</v>
      </c>
    </row>
    <row r="417" spans="1:20" ht="276.75" customHeight="1" thickBot="1">
      <c r="A417" s="251">
        <v>1</v>
      </c>
      <c r="B417" s="256">
        <v>1201100</v>
      </c>
      <c r="C417" s="257" t="s">
        <v>325</v>
      </c>
      <c r="D417" s="257" t="s">
        <v>326</v>
      </c>
      <c r="E417" s="257" t="s">
        <v>327</v>
      </c>
      <c r="F417" s="252" t="s">
        <v>328</v>
      </c>
      <c r="G417" s="252" t="s">
        <v>329</v>
      </c>
      <c r="H417" s="253" t="s">
        <v>330</v>
      </c>
      <c r="I417" s="253" t="s">
        <v>331</v>
      </c>
      <c r="J417" s="254">
        <v>4</v>
      </c>
      <c r="K417" s="255">
        <v>43467</v>
      </c>
      <c r="L417" s="255">
        <v>43830</v>
      </c>
      <c r="M417" s="243">
        <v>52</v>
      </c>
      <c r="N417" s="109">
        <v>3</v>
      </c>
      <c r="O417" s="110">
        <v>0.6</v>
      </c>
      <c r="P417" s="109">
        <v>31</v>
      </c>
      <c r="Q417" s="109">
        <v>0</v>
      </c>
      <c r="R417" s="111">
        <v>0</v>
      </c>
      <c r="S417" s="59"/>
      <c r="T417" s="59"/>
    </row>
    <row r="418" spans="1:20" ht="231" customHeight="1" thickBot="1">
      <c r="A418" s="258">
        <v>11</v>
      </c>
      <c r="B418" s="256">
        <v>1701010</v>
      </c>
      <c r="C418" s="267" t="s">
        <v>332</v>
      </c>
      <c r="D418" s="268" t="s">
        <v>333</v>
      </c>
      <c r="E418" s="268" t="s">
        <v>327</v>
      </c>
      <c r="F418" s="259" t="s">
        <v>334</v>
      </c>
      <c r="G418" s="259" t="s">
        <v>335</v>
      </c>
      <c r="H418" s="260" t="s">
        <v>336</v>
      </c>
      <c r="I418" s="260" t="s">
        <v>331</v>
      </c>
      <c r="J418" s="261">
        <v>4</v>
      </c>
      <c r="K418" s="262">
        <v>43467</v>
      </c>
      <c r="L418" s="262">
        <v>43830</v>
      </c>
      <c r="M418" s="269">
        <f>(+L418-K418)/7</f>
        <v>51.857142857142854</v>
      </c>
      <c r="N418" s="109">
        <v>3</v>
      </c>
      <c r="O418" s="110">
        <v>0.7</v>
      </c>
      <c r="P418" s="109">
        <v>36</v>
      </c>
      <c r="Q418" s="109">
        <v>0</v>
      </c>
      <c r="R418" s="111">
        <v>0</v>
      </c>
      <c r="S418" s="121"/>
      <c r="T418" s="59"/>
    </row>
    <row r="419" spans="1:20" ht="188.25" customHeight="1" thickBot="1">
      <c r="A419" s="263">
        <v>12</v>
      </c>
      <c r="B419" s="256">
        <v>2205100</v>
      </c>
      <c r="C419" s="257" t="s">
        <v>337</v>
      </c>
      <c r="D419" s="257" t="s">
        <v>338</v>
      </c>
      <c r="E419" s="257" t="s">
        <v>339</v>
      </c>
      <c r="F419" s="264" t="s">
        <v>340</v>
      </c>
      <c r="G419" s="265" t="s">
        <v>341</v>
      </c>
      <c r="H419" s="260" t="s">
        <v>342</v>
      </c>
      <c r="I419" s="260" t="s">
        <v>343</v>
      </c>
      <c r="J419" s="266">
        <v>1</v>
      </c>
      <c r="K419" s="262">
        <v>43467</v>
      </c>
      <c r="L419" s="262">
        <v>43830</v>
      </c>
      <c r="M419" s="270">
        <f>(+L419-K419)/7</f>
        <v>51.857142857142854</v>
      </c>
      <c r="N419" s="109" t="s">
        <v>731</v>
      </c>
      <c r="O419" s="110">
        <v>0.7</v>
      </c>
      <c r="P419" s="109">
        <v>36</v>
      </c>
      <c r="Q419" s="109">
        <v>0</v>
      </c>
      <c r="R419" s="111">
        <v>0</v>
      </c>
      <c r="S419" s="121"/>
      <c r="T419" s="59"/>
    </row>
    <row r="420" spans="1:20" ht="13.5" customHeight="1" thickBot="1">
      <c r="A420" s="195"/>
      <c r="B420" s="196"/>
      <c r="C420" s="216" t="s">
        <v>28</v>
      </c>
      <c r="D420" s="217"/>
      <c r="E420" s="204"/>
      <c r="F420" s="31"/>
      <c r="G420" s="205" t="s">
        <v>50</v>
      </c>
      <c r="H420" s="218"/>
      <c r="I420" s="218"/>
      <c r="J420" s="218"/>
      <c r="K420" s="218"/>
      <c r="L420" s="218"/>
      <c r="M420" s="218"/>
      <c r="N420" s="218"/>
      <c r="O420" s="218"/>
      <c r="P420" s="218"/>
      <c r="Q420" s="219"/>
      <c r="R420" s="473" t="s">
        <v>51</v>
      </c>
      <c r="S420" s="473"/>
      <c r="T420" s="37">
        <v>0</v>
      </c>
    </row>
    <row r="421" spans="1:20" ht="13.5" customHeight="1" thickBot="1">
      <c r="A421" s="195"/>
      <c r="B421" s="196"/>
      <c r="C421" s="216" t="s">
        <v>29</v>
      </c>
      <c r="D421" s="217"/>
      <c r="E421" s="204"/>
      <c r="F421" s="31"/>
      <c r="G421" s="205" t="s">
        <v>52</v>
      </c>
      <c r="H421" s="218"/>
      <c r="I421" s="218"/>
      <c r="J421" s="218"/>
      <c r="K421" s="218"/>
      <c r="L421" s="218"/>
      <c r="M421" s="218"/>
      <c r="N421" s="218"/>
      <c r="O421" s="218"/>
      <c r="P421" s="218"/>
      <c r="Q421" s="219"/>
      <c r="R421" s="473" t="s">
        <v>53</v>
      </c>
      <c r="S421" s="473"/>
      <c r="T421" s="37">
        <v>0.33487084870848705</v>
      </c>
    </row>
    <row r="426" spans="1:8" ht="13.5" customHeight="1">
      <c r="A426" s="46" t="s">
        <v>0</v>
      </c>
      <c r="B426" s="499" t="s">
        <v>31</v>
      </c>
      <c r="C426" s="499"/>
      <c r="D426" s="499"/>
      <c r="E426" s="47"/>
      <c r="F426" s="47"/>
      <c r="G426" s="48"/>
      <c r="H426" s="48"/>
    </row>
    <row r="427" spans="1:6" ht="13.5" customHeight="1">
      <c r="A427" s="46" t="s">
        <v>32</v>
      </c>
      <c r="B427" s="46"/>
      <c r="C427" s="500" t="s">
        <v>294</v>
      </c>
      <c r="D427" s="500"/>
      <c r="E427" s="500"/>
      <c r="F427" s="500"/>
    </row>
    <row r="428" spans="1:8" ht="13.5" customHeight="1">
      <c r="A428" s="46" t="s">
        <v>1</v>
      </c>
      <c r="B428" s="46" t="s">
        <v>2</v>
      </c>
      <c r="C428" s="46"/>
      <c r="D428" s="49"/>
      <c r="E428" s="31"/>
      <c r="F428" s="31"/>
      <c r="G428" s="50"/>
      <c r="H428" s="50"/>
    </row>
    <row r="429" spans="1:8" ht="13.5" customHeight="1" thickBot="1">
      <c r="A429" s="501" t="s">
        <v>33</v>
      </c>
      <c r="B429" s="501"/>
      <c r="C429" s="501"/>
      <c r="D429" s="51">
        <v>2017</v>
      </c>
      <c r="E429" s="31"/>
      <c r="F429" s="31"/>
      <c r="G429" s="52"/>
      <c r="H429" s="52"/>
    </row>
    <row r="430" spans="1:8" ht="13.5" customHeight="1" thickBot="1">
      <c r="A430" s="501" t="s">
        <v>75</v>
      </c>
      <c r="B430" s="501"/>
      <c r="C430" s="501"/>
      <c r="D430" s="501"/>
      <c r="E430" s="31"/>
      <c r="F430" s="31"/>
      <c r="G430" s="502" t="s">
        <v>297</v>
      </c>
      <c r="H430" s="502"/>
    </row>
    <row r="431" spans="1:8" ht="13.5" customHeight="1" thickBot="1">
      <c r="A431" s="494" t="s">
        <v>77</v>
      </c>
      <c r="B431" s="494"/>
      <c r="C431" s="494"/>
      <c r="D431" s="494"/>
      <c r="E431" s="31"/>
      <c r="F431" s="31"/>
      <c r="G431" s="495" t="s">
        <v>759</v>
      </c>
      <c r="H431" s="495"/>
    </row>
    <row r="432" spans="1:8" ht="13.5" customHeight="1">
      <c r="A432" s="496" t="s">
        <v>344</v>
      </c>
      <c r="B432" s="496"/>
      <c r="C432" s="80"/>
      <c r="D432" s="53"/>
      <c r="E432" s="53"/>
      <c r="F432" s="53"/>
      <c r="G432" s="54"/>
      <c r="H432" s="54"/>
    </row>
    <row r="433" ht="13.5" customHeight="1" thickBot="1"/>
    <row r="434" spans="1:20" ht="36" customHeight="1" thickBot="1">
      <c r="A434" s="198" t="s">
        <v>3</v>
      </c>
      <c r="B434" s="198" t="s">
        <v>4</v>
      </c>
      <c r="C434" s="198" t="s">
        <v>5</v>
      </c>
      <c r="D434" s="198" t="s">
        <v>79</v>
      </c>
      <c r="E434" s="198" t="s">
        <v>80</v>
      </c>
      <c r="F434" s="198" t="s">
        <v>8</v>
      </c>
      <c r="G434" s="199" t="s">
        <v>9</v>
      </c>
      <c r="H434" s="198" t="s">
        <v>10</v>
      </c>
      <c r="I434" s="198" t="s">
        <v>81</v>
      </c>
      <c r="J434" s="198" t="s">
        <v>82</v>
      </c>
      <c r="K434" s="198" t="s">
        <v>13</v>
      </c>
      <c r="L434" s="198" t="s">
        <v>14</v>
      </c>
      <c r="M434" s="197" t="s">
        <v>83</v>
      </c>
      <c r="N434" s="197" t="s">
        <v>16</v>
      </c>
      <c r="O434" s="197" t="s">
        <v>17</v>
      </c>
      <c r="P434" s="197" t="s">
        <v>18</v>
      </c>
      <c r="Q434" s="197" t="s">
        <v>19</v>
      </c>
      <c r="R434" s="497" t="s">
        <v>20</v>
      </c>
      <c r="S434" s="498" t="s">
        <v>84</v>
      </c>
      <c r="T434" s="498"/>
    </row>
    <row r="435" spans="1:20" ht="22.5" customHeight="1" thickBot="1">
      <c r="A435" s="213"/>
      <c r="B435" s="213"/>
      <c r="C435" s="213"/>
      <c r="D435" s="213"/>
      <c r="E435" s="213"/>
      <c r="F435" s="213"/>
      <c r="G435" s="214"/>
      <c r="H435" s="213"/>
      <c r="I435" s="213"/>
      <c r="J435" s="213"/>
      <c r="K435" s="213"/>
      <c r="L435" s="213"/>
      <c r="M435" s="215"/>
      <c r="N435" s="215"/>
      <c r="O435" s="215"/>
      <c r="P435" s="215"/>
      <c r="Q435" s="215"/>
      <c r="R435" s="497"/>
      <c r="S435" s="29" t="s">
        <v>22</v>
      </c>
      <c r="T435" s="29" t="s">
        <v>23</v>
      </c>
    </row>
    <row r="436" spans="1:20" ht="239.25" customHeight="1" thickBot="1">
      <c r="A436" s="277">
        <v>3</v>
      </c>
      <c r="B436" s="282">
        <v>1704002</v>
      </c>
      <c r="C436" s="281" t="s">
        <v>345</v>
      </c>
      <c r="D436" s="281" t="s">
        <v>346</v>
      </c>
      <c r="E436" s="281" t="s">
        <v>347</v>
      </c>
      <c r="F436" s="273" t="s">
        <v>348</v>
      </c>
      <c r="G436" s="273" t="s">
        <v>349</v>
      </c>
      <c r="H436" s="273" t="s">
        <v>350</v>
      </c>
      <c r="I436" s="273" t="s">
        <v>351</v>
      </c>
      <c r="J436" s="257">
        <v>1</v>
      </c>
      <c r="K436" s="272">
        <v>43466</v>
      </c>
      <c r="L436" s="272">
        <v>43555</v>
      </c>
      <c r="M436" s="276">
        <f>(L436-K436)/7</f>
        <v>12.714285714285714</v>
      </c>
      <c r="N436" s="109">
        <v>0.7</v>
      </c>
      <c r="O436" s="110">
        <v>0.7</v>
      </c>
      <c r="P436" s="109">
        <v>9</v>
      </c>
      <c r="Q436" s="109">
        <v>9</v>
      </c>
      <c r="R436" s="111" t="s">
        <v>512</v>
      </c>
      <c r="S436" s="121"/>
      <c r="T436" s="59"/>
    </row>
    <row r="437" spans="1:20" ht="183.75" customHeight="1" thickBot="1">
      <c r="A437" s="620">
        <v>5</v>
      </c>
      <c r="B437" s="616">
        <v>1201001</v>
      </c>
      <c r="C437" s="630" t="s">
        <v>352</v>
      </c>
      <c r="D437" s="597" t="s">
        <v>353</v>
      </c>
      <c r="E437" s="597" t="s">
        <v>354</v>
      </c>
      <c r="F437" s="275" t="s">
        <v>355</v>
      </c>
      <c r="G437" s="614" t="s">
        <v>356</v>
      </c>
      <c r="H437" s="275" t="s">
        <v>357</v>
      </c>
      <c r="I437" s="285" t="s">
        <v>358</v>
      </c>
      <c r="J437" s="274">
        <v>2</v>
      </c>
      <c r="K437" s="286">
        <v>43467</v>
      </c>
      <c r="L437" s="286">
        <v>43676</v>
      </c>
      <c r="M437" s="303">
        <f>(+L437-K437)/7</f>
        <v>29.857142857142858</v>
      </c>
      <c r="N437" s="290">
        <v>1</v>
      </c>
      <c r="O437" s="291">
        <v>0.5</v>
      </c>
      <c r="P437" s="290">
        <v>15</v>
      </c>
      <c r="Q437" s="290">
        <v>15</v>
      </c>
      <c r="R437" s="225" t="s">
        <v>513</v>
      </c>
      <c r="S437" s="298"/>
      <c r="T437" s="59"/>
    </row>
    <row r="438" spans="1:20" ht="128.25" customHeight="1">
      <c r="A438" s="636"/>
      <c r="B438" s="619"/>
      <c r="C438" s="631"/>
      <c r="D438" s="618"/>
      <c r="E438" s="618"/>
      <c r="F438" s="634" t="s">
        <v>359</v>
      </c>
      <c r="G438" s="633"/>
      <c r="H438" s="634" t="s">
        <v>360</v>
      </c>
      <c r="I438" s="614" t="s">
        <v>361</v>
      </c>
      <c r="J438" s="614">
        <v>2</v>
      </c>
      <c r="K438" s="589">
        <v>43617</v>
      </c>
      <c r="L438" s="589">
        <v>43707</v>
      </c>
      <c r="M438" s="591">
        <f>(+L438-K438)/7</f>
        <v>12.857142857142858</v>
      </c>
      <c r="N438" s="581">
        <v>0</v>
      </c>
      <c r="O438" s="593">
        <v>0</v>
      </c>
      <c r="P438" s="581">
        <v>0</v>
      </c>
      <c r="Q438" s="581">
        <v>0</v>
      </c>
      <c r="R438" s="583" t="s">
        <v>514</v>
      </c>
      <c r="S438" s="585"/>
      <c r="T438" s="587"/>
    </row>
    <row r="439" spans="1:20" ht="63" customHeight="1" thickBot="1">
      <c r="A439" s="621"/>
      <c r="B439" s="617"/>
      <c r="C439" s="632"/>
      <c r="D439" s="598"/>
      <c r="E439" s="598"/>
      <c r="F439" s="635"/>
      <c r="G439" s="615"/>
      <c r="H439" s="635"/>
      <c r="I439" s="615"/>
      <c r="J439" s="615"/>
      <c r="K439" s="590"/>
      <c r="L439" s="590"/>
      <c r="M439" s="592"/>
      <c r="N439" s="582"/>
      <c r="O439" s="594"/>
      <c r="P439" s="582"/>
      <c r="Q439" s="582"/>
      <c r="R439" s="584"/>
      <c r="S439" s="586"/>
      <c r="T439" s="588"/>
    </row>
    <row r="440" spans="1:20" ht="13.5" customHeight="1" thickBot="1">
      <c r="A440" s="220"/>
      <c r="B440" s="278"/>
      <c r="C440" s="279" t="s">
        <v>28</v>
      </c>
      <c r="D440" s="280"/>
      <c r="E440" s="280"/>
      <c r="F440" s="292"/>
      <c r="G440" s="293" t="s">
        <v>50</v>
      </c>
      <c r="H440" s="293"/>
      <c r="I440" s="293"/>
      <c r="J440" s="293"/>
      <c r="K440" s="293"/>
      <c r="L440" s="293"/>
      <c r="M440" s="293"/>
      <c r="N440" s="293"/>
      <c r="O440" s="293"/>
      <c r="P440" s="293"/>
      <c r="Q440" s="294"/>
      <c r="R440" s="578" t="s">
        <v>51</v>
      </c>
      <c r="S440" s="473"/>
      <c r="T440" s="37">
        <v>0</v>
      </c>
    </row>
    <row r="441" spans="1:20" ht="13.5" customHeight="1" thickBot="1">
      <c r="A441" s="195"/>
      <c r="B441" s="196"/>
      <c r="C441" s="216" t="s">
        <v>29</v>
      </c>
      <c r="D441" s="217"/>
      <c r="E441" s="217"/>
      <c r="F441" s="284"/>
      <c r="G441" s="218" t="s">
        <v>52</v>
      </c>
      <c r="H441" s="218"/>
      <c r="I441" s="218"/>
      <c r="J441" s="218"/>
      <c r="K441" s="218"/>
      <c r="L441" s="218"/>
      <c r="M441" s="218"/>
      <c r="N441" s="218"/>
      <c r="O441" s="218"/>
      <c r="P441" s="218"/>
      <c r="Q441" s="219"/>
      <c r="R441" s="473" t="s">
        <v>53</v>
      </c>
      <c r="S441" s="473"/>
      <c r="T441" s="37">
        <v>0.33487084870848705</v>
      </c>
    </row>
    <row r="442" spans="1:6" ht="13.5" customHeight="1">
      <c r="A442" s="188"/>
      <c r="B442" s="188"/>
      <c r="C442" s="188"/>
      <c r="D442" s="188"/>
      <c r="E442" s="188"/>
      <c r="F442" s="188"/>
    </row>
    <row r="445" spans="1:8" ht="13.5" customHeight="1">
      <c r="A445" s="46" t="s">
        <v>0</v>
      </c>
      <c r="B445" s="499" t="s">
        <v>31</v>
      </c>
      <c r="C445" s="499"/>
      <c r="D445" s="499"/>
      <c r="E445" s="47"/>
      <c r="F445" s="47"/>
      <c r="G445" s="48"/>
      <c r="H445" s="48"/>
    </row>
    <row r="446" spans="1:6" ht="13.5" customHeight="1">
      <c r="A446" s="46" t="s">
        <v>32</v>
      </c>
      <c r="B446" s="46"/>
      <c r="C446" s="500" t="s">
        <v>294</v>
      </c>
      <c r="D446" s="500"/>
      <c r="E446" s="500"/>
      <c r="F446" s="500"/>
    </row>
    <row r="447" spans="1:8" ht="13.5" customHeight="1">
      <c r="A447" s="46" t="s">
        <v>1</v>
      </c>
      <c r="B447" s="46" t="s">
        <v>2</v>
      </c>
      <c r="C447" s="46"/>
      <c r="D447" s="49"/>
      <c r="E447" s="31"/>
      <c r="F447" s="31"/>
      <c r="G447" s="50"/>
      <c r="H447" s="50"/>
    </row>
    <row r="448" spans="1:8" ht="13.5" customHeight="1" thickBot="1">
      <c r="A448" s="501" t="s">
        <v>33</v>
      </c>
      <c r="B448" s="501"/>
      <c r="C448" s="501"/>
      <c r="D448" s="51">
        <v>2017</v>
      </c>
      <c r="E448" s="31"/>
      <c r="F448" s="31"/>
      <c r="G448" s="52"/>
      <c r="H448" s="52"/>
    </row>
    <row r="449" spans="1:8" ht="13.5" customHeight="1" thickBot="1">
      <c r="A449" s="501" t="s">
        <v>75</v>
      </c>
      <c r="B449" s="501"/>
      <c r="C449" s="501"/>
      <c r="D449" s="501"/>
      <c r="E449" s="31"/>
      <c r="F449" s="31"/>
      <c r="G449" s="502" t="s">
        <v>297</v>
      </c>
      <c r="H449" s="502"/>
    </row>
    <row r="450" spans="1:8" ht="13.5" customHeight="1" thickBot="1">
      <c r="A450" s="494" t="s">
        <v>77</v>
      </c>
      <c r="B450" s="494"/>
      <c r="C450" s="494"/>
      <c r="D450" s="494"/>
      <c r="E450" s="31"/>
      <c r="F450" s="31"/>
      <c r="G450" s="495" t="s">
        <v>759</v>
      </c>
      <c r="H450" s="495"/>
    </row>
    <row r="451" spans="1:8" ht="13.5" customHeight="1">
      <c r="A451" s="496" t="s">
        <v>380</v>
      </c>
      <c r="B451" s="496"/>
      <c r="C451" s="80"/>
      <c r="D451" s="53"/>
      <c r="E451" s="53"/>
      <c r="F451" s="53"/>
      <c r="G451" s="54"/>
      <c r="H451" s="54"/>
    </row>
    <row r="452" ht="13.5" customHeight="1" thickBot="1"/>
    <row r="453" spans="1:20" ht="49.5" customHeight="1" thickBot="1">
      <c r="A453" s="198" t="s">
        <v>3</v>
      </c>
      <c r="B453" s="198" t="s">
        <v>4</v>
      </c>
      <c r="C453" s="198" t="s">
        <v>5</v>
      </c>
      <c r="D453" s="198" t="s">
        <v>79</v>
      </c>
      <c r="E453" s="198" t="s">
        <v>80</v>
      </c>
      <c r="F453" s="198" t="s">
        <v>8</v>
      </c>
      <c r="G453" s="199" t="s">
        <v>9</v>
      </c>
      <c r="H453" s="198" t="s">
        <v>10</v>
      </c>
      <c r="I453" s="198" t="s">
        <v>81</v>
      </c>
      <c r="J453" s="198" t="s">
        <v>82</v>
      </c>
      <c r="K453" s="198" t="s">
        <v>13</v>
      </c>
      <c r="L453" s="198" t="s">
        <v>14</v>
      </c>
      <c r="M453" s="197" t="s">
        <v>83</v>
      </c>
      <c r="N453" s="197" t="s">
        <v>16</v>
      </c>
      <c r="O453" s="197" t="s">
        <v>17</v>
      </c>
      <c r="P453" s="197" t="s">
        <v>18</v>
      </c>
      <c r="Q453" s="197" t="s">
        <v>19</v>
      </c>
      <c r="R453" s="497" t="s">
        <v>20</v>
      </c>
      <c r="S453" s="498" t="s">
        <v>84</v>
      </c>
      <c r="T453" s="498"/>
    </row>
    <row r="454" spans="1:20" ht="13.5" customHeight="1" thickBot="1">
      <c r="A454" s="213"/>
      <c r="B454" s="213"/>
      <c r="C454" s="213"/>
      <c r="D454" s="213"/>
      <c r="E454" s="213"/>
      <c r="F454" s="213"/>
      <c r="G454" s="214"/>
      <c r="H454" s="213"/>
      <c r="I454" s="343"/>
      <c r="J454" s="213"/>
      <c r="K454" s="213"/>
      <c r="L454" s="213"/>
      <c r="M454" s="313"/>
      <c r="N454" s="215"/>
      <c r="O454" s="215"/>
      <c r="P454" s="215"/>
      <c r="Q454" s="215"/>
      <c r="R454" s="497"/>
      <c r="S454" s="29" t="s">
        <v>22</v>
      </c>
      <c r="T454" s="29" t="s">
        <v>23</v>
      </c>
    </row>
    <row r="455" spans="1:20" ht="245.25" customHeight="1" thickBot="1">
      <c r="A455" s="306">
        <v>6</v>
      </c>
      <c r="B455" s="282">
        <v>1201001</v>
      </c>
      <c r="C455" s="222" t="s">
        <v>365</v>
      </c>
      <c r="D455" s="222" t="s">
        <v>366</v>
      </c>
      <c r="E455" s="222" t="s">
        <v>367</v>
      </c>
      <c r="F455" s="283" t="s">
        <v>368</v>
      </c>
      <c r="G455" s="288" t="s">
        <v>369</v>
      </c>
      <c r="H455" s="283" t="s">
        <v>370</v>
      </c>
      <c r="I455" s="304" t="s">
        <v>305</v>
      </c>
      <c r="J455" s="288">
        <v>6</v>
      </c>
      <c r="K455" s="307">
        <v>43467</v>
      </c>
      <c r="L455" s="307">
        <v>43830</v>
      </c>
      <c r="M455" s="452">
        <f>(+L455-K455)/7</f>
        <v>51.857142857142854</v>
      </c>
      <c r="N455" s="295">
        <v>3</v>
      </c>
      <c r="O455" s="296">
        <v>0.5</v>
      </c>
      <c r="P455" s="295">
        <v>26</v>
      </c>
      <c r="Q455" s="295">
        <v>0</v>
      </c>
      <c r="R455" s="146">
        <v>0</v>
      </c>
      <c r="S455" s="308"/>
      <c r="T455" s="59"/>
    </row>
    <row r="456" spans="1:20" ht="186.75" customHeight="1" thickBot="1">
      <c r="A456" s="482">
        <v>7</v>
      </c>
      <c r="B456" s="616">
        <v>1201001</v>
      </c>
      <c r="C456" s="628" t="s">
        <v>371</v>
      </c>
      <c r="D456" s="628" t="s">
        <v>372</v>
      </c>
      <c r="E456" s="628" t="s">
        <v>373</v>
      </c>
      <c r="F456" s="283" t="s">
        <v>374</v>
      </c>
      <c r="G456" s="614" t="s">
        <v>375</v>
      </c>
      <c r="H456" s="283" t="s">
        <v>376</v>
      </c>
      <c r="I456" s="304" t="s">
        <v>358</v>
      </c>
      <c r="J456" s="274">
        <v>2</v>
      </c>
      <c r="K456" s="287">
        <v>43467</v>
      </c>
      <c r="L456" s="287">
        <v>43646</v>
      </c>
      <c r="M456" s="452">
        <f>(+L456-K456)/7</f>
        <v>25.571428571428573</v>
      </c>
      <c r="N456" s="295">
        <v>1</v>
      </c>
      <c r="O456" s="296">
        <v>0.3</v>
      </c>
      <c r="P456" s="295">
        <v>8</v>
      </c>
      <c r="Q456" s="295">
        <v>8</v>
      </c>
      <c r="R456" s="146" t="s">
        <v>516</v>
      </c>
      <c r="S456" s="302"/>
      <c r="T456" s="297"/>
    </row>
    <row r="457" spans="1:20" ht="249.75" customHeight="1" thickBot="1">
      <c r="A457" s="484"/>
      <c r="B457" s="619"/>
      <c r="C457" s="629"/>
      <c r="D457" s="629"/>
      <c r="E457" s="629"/>
      <c r="F457" s="283" t="s">
        <v>377</v>
      </c>
      <c r="G457" s="615"/>
      <c r="H457" s="283" t="s">
        <v>378</v>
      </c>
      <c r="I457" s="309" t="s">
        <v>379</v>
      </c>
      <c r="J457" s="274">
        <v>1</v>
      </c>
      <c r="K457" s="287">
        <v>43647</v>
      </c>
      <c r="L457" s="287">
        <v>43830</v>
      </c>
      <c r="M457" s="305">
        <f>(+L457-K457)/7</f>
        <v>26.142857142857142</v>
      </c>
      <c r="N457" s="295" t="s">
        <v>295</v>
      </c>
      <c r="O457" s="296">
        <v>0.3</v>
      </c>
      <c r="P457" s="295">
        <v>8</v>
      </c>
      <c r="Q457" s="295">
        <v>8</v>
      </c>
      <c r="R457" s="146">
        <v>26.14</v>
      </c>
      <c r="S457" s="302"/>
      <c r="T457" s="297"/>
    </row>
    <row r="458" spans="1:20" ht="13.5" customHeight="1" thickBot="1">
      <c r="A458" s="310"/>
      <c r="B458" s="310"/>
      <c r="C458" s="147" t="s">
        <v>28</v>
      </c>
      <c r="D458" s="147"/>
      <c r="E458" s="147"/>
      <c r="F458" s="292"/>
      <c r="G458" s="293" t="s">
        <v>50</v>
      </c>
      <c r="H458" s="293"/>
      <c r="I458" s="293"/>
      <c r="J458" s="293"/>
      <c r="K458" s="293"/>
      <c r="L458" s="293"/>
      <c r="M458" s="293"/>
      <c r="N458" s="293"/>
      <c r="O458" s="293"/>
      <c r="P458" s="293"/>
      <c r="Q458" s="294"/>
      <c r="R458" s="578" t="s">
        <v>51</v>
      </c>
      <c r="S458" s="578"/>
      <c r="T458" s="37">
        <v>0</v>
      </c>
    </row>
    <row r="459" spans="1:20" ht="13.5" customHeight="1" thickBot="1">
      <c r="A459" s="310"/>
      <c r="B459" s="310"/>
      <c r="C459" s="147" t="s">
        <v>29</v>
      </c>
      <c r="D459" s="147"/>
      <c r="E459" s="147"/>
      <c r="F459" s="284"/>
      <c r="G459" s="218" t="s">
        <v>52</v>
      </c>
      <c r="H459" s="218"/>
      <c r="I459" s="218"/>
      <c r="J459" s="218"/>
      <c r="K459" s="218"/>
      <c r="L459" s="218"/>
      <c r="M459" s="218"/>
      <c r="N459" s="218"/>
      <c r="O459" s="218"/>
      <c r="P459" s="218"/>
      <c r="Q459" s="219"/>
      <c r="R459" s="473" t="s">
        <v>53</v>
      </c>
      <c r="S459" s="473"/>
      <c r="T459" s="37">
        <v>0.33487084870848705</v>
      </c>
    </row>
    <row r="463" spans="1:8" ht="13.5" customHeight="1">
      <c r="A463" s="46" t="s">
        <v>0</v>
      </c>
      <c r="B463" s="499" t="s">
        <v>31</v>
      </c>
      <c r="C463" s="499"/>
      <c r="D463" s="499"/>
      <c r="E463" s="47"/>
      <c r="F463" s="47"/>
      <c r="G463" s="48"/>
      <c r="H463" s="48"/>
    </row>
    <row r="464" spans="1:6" ht="13.5" customHeight="1">
      <c r="A464" s="46" t="s">
        <v>32</v>
      </c>
      <c r="B464" s="46"/>
      <c r="C464" s="500" t="s">
        <v>294</v>
      </c>
      <c r="D464" s="500"/>
      <c r="E464" s="500"/>
      <c r="F464" s="500"/>
    </row>
    <row r="465" spans="1:8" ht="13.5" customHeight="1">
      <c r="A465" s="46" t="s">
        <v>1</v>
      </c>
      <c r="B465" s="46" t="s">
        <v>2</v>
      </c>
      <c r="C465" s="46"/>
      <c r="D465" s="49"/>
      <c r="E465" s="31"/>
      <c r="F465" s="31"/>
      <c r="G465" s="50"/>
      <c r="H465" s="50"/>
    </row>
    <row r="466" spans="1:8" ht="13.5" customHeight="1" thickBot="1">
      <c r="A466" s="501" t="s">
        <v>33</v>
      </c>
      <c r="B466" s="501"/>
      <c r="C466" s="501"/>
      <c r="D466" s="51">
        <v>2017</v>
      </c>
      <c r="E466" s="31"/>
      <c r="F466" s="31"/>
      <c r="G466" s="52"/>
      <c r="H466" s="52"/>
    </row>
    <row r="467" spans="1:8" ht="13.5" customHeight="1" thickBot="1">
      <c r="A467" s="501" t="s">
        <v>75</v>
      </c>
      <c r="B467" s="501"/>
      <c r="C467" s="501"/>
      <c r="D467" s="501"/>
      <c r="E467" s="31"/>
      <c r="F467" s="31"/>
      <c r="G467" s="502" t="s">
        <v>297</v>
      </c>
      <c r="H467" s="502"/>
    </row>
    <row r="468" spans="1:8" ht="13.5" customHeight="1" thickBot="1">
      <c r="A468" s="494" t="s">
        <v>77</v>
      </c>
      <c r="B468" s="494"/>
      <c r="C468" s="494"/>
      <c r="D468" s="494"/>
      <c r="E468" s="31"/>
      <c r="F468" s="31"/>
      <c r="G468" s="495" t="s">
        <v>759</v>
      </c>
      <c r="H468" s="495"/>
    </row>
    <row r="469" spans="1:8" ht="13.5" customHeight="1">
      <c r="A469" s="496" t="s">
        <v>388</v>
      </c>
      <c r="B469" s="496"/>
      <c r="C469" s="80"/>
      <c r="D469" s="53"/>
      <c r="E469" s="53"/>
      <c r="F469" s="53"/>
      <c r="G469" s="54"/>
      <c r="H469" s="54"/>
    </row>
    <row r="470" ht="13.5" customHeight="1" thickBot="1"/>
    <row r="471" spans="1:20" ht="48.75" customHeight="1" thickBot="1">
      <c r="A471" s="198" t="s">
        <v>3</v>
      </c>
      <c r="B471" s="198" t="s">
        <v>4</v>
      </c>
      <c r="C471" s="198" t="s">
        <v>5</v>
      </c>
      <c r="D471" s="198" t="s">
        <v>79</v>
      </c>
      <c r="E471" s="198" t="s">
        <v>80</v>
      </c>
      <c r="F471" s="198" t="s">
        <v>8</v>
      </c>
      <c r="G471" s="199" t="s">
        <v>9</v>
      </c>
      <c r="H471" s="198" t="s">
        <v>10</v>
      </c>
      <c r="I471" s="198" t="s">
        <v>81</v>
      </c>
      <c r="J471" s="198" t="s">
        <v>82</v>
      </c>
      <c r="K471" s="198" t="s">
        <v>13</v>
      </c>
      <c r="L471" s="198" t="s">
        <v>14</v>
      </c>
      <c r="M471" s="197" t="s">
        <v>83</v>
      </c>
      <c r="N471" s="197" t="s">
        <v>16</v>
      </c>
      <c r="O471" s="197" t="s">
        <v>17</v>
      </c>
      <c r="P471" s="197" t="s">
        <v>18</v>
      </c>
      <c r="Q471" s="197" t="s">
        <v>19</v>
      </c>
      <c r="R471" s="497" t="s">
        <v>20</v>
      </c>
      <c r="S471" s="498" t="s">
        <v>84</v>
      </c>
      <c r="T471" s="498"/>
    </row>
    <row r="472" spans="1:20" ht="13.5" customHeight="1" thickBot="1">
      <c r="A472" s="213"/>
      <c r="B472" s="213"/>
      <c r="C472" s="213"/>
      <c r="D472" s="213"/>
      <c r="E472" s="213"/>
      <c r="F472" s="213"/>
      <c r="G472" s="214"/>
      <c r="H472" s="213"/>
      <c r="I472" s="213"/>
      <c r="J472" s="213"/>
      <c r="K472" s="213"/>
      <c r="L472" s="213"/>
      <c r="M472" s="215"/>
      <c r="N472" s="313"/>
      <c r="O472" s="313"/>
      <c r="P472" s="313"/>
      <c r="Q472" s="313"/>
      <c r="R472" s="497"/>
      <c r="S472" s="29" t="s">
        <v>22</v>
      </c>
      <c r="T472" s="29" t="s">
        <v>23</v>
      </c>
    </row>
    <row r="473" spans="1:20" ht="199.5" customHeight="1" thickBot="1">
      <c r="A473" s="482">
        <v>4</v>
      </c>
      <c r="B473" s="616">
        <v>1202100</v>
      </c>
      <c r="C473" s="627" t="s">
        <v>381</v>
      </c>
      <c r="D473" s="597" t="s">
        <v>382</v>
      </c>
      <c r="E473" s="627" t="s">
        <v>383</v>
      </c>
      <c r="F473" s="624" t="s">
        <v>385</v>
      </c>
      <c r="G473" s="482" t="s">
        <v>384</v>
      </c>
      <c r="H473" s="625" t="s">
        <v>386</v>
      </c>
      <c r="I473" s="624" t="s">
        <v>387</v>
      </c>
      <c r="J473" s="624">
        <v>11</v>
      </c>
      <c r="K473" s="684">
        <v>43467</v>
      </c>
      <c r="L473" s="684">
        <v>43829</v>
      </c>
      <c r="M473" s="686">
        <f>(+L473-K473)/7</f>
        <v>51.714285714285715</v>
      </c>
      <c r="N473" s="681">
        <v>11</v>
      </c>
      <c r="O473" s="688">
        <v>1</v>
      </c>
      <c r="P473" s="681">
        <v>51.7</v>
      </c>
      <c r="Q473" s="581">
        <v>0</v>
      </c>
      <c r="R473" s="803">
        <v>0</v>
      </c>
      <c r="S473" s="587"/>
      <c r="T473" s="59"/>
    </row>
    <row r="474" spans="1:20" ht="181.5" customHeight="1" thickBot="1">
      <c r="A474" s="483"/>
      <c r="B474" s="617"/>
      <c r="C474" s="627"/>
      <c r="D474" s="598"/>
      <c r="E474" s="627"/>
      <c r="F474" s="483"/>
      <c r="G474" s="483"/>
      <c r="H474" s="626"/>
      <c r="I474" s="483"/>
      <c r="J474" s="483"/>
      <c r="K474" s="685"/>
      <c r="L474" s="685"/>
      <c r="M474" s="687"/>
      <c r="N474" s="681"/>
      <c r="O474" s="688"/>
      <c r="P474" s="681"/>
      <c r="Q474" s="582"/>
      <c r="R474" s="804"/>
      <c r="S474" s="588"/>
      <c r="T474" s="59"/>
    </row>
    <row r="475" spans="1:20" ht="13.5" customHeight="1" thickBot="1">
      <c r="A475" s="195"/>
      <c r="B475" s="278"/>
      <c r="C475" s="279" t="s">
        <v>28</v>
      </c>
      <c r="D475" s="280"/>
      <c r="E475" s="143"/>
      <c r="F475" s="31"/>
      <c r="G475" s="312" t="s">
        <v>50</v>
      </c>
      <c r="H475" s="293"/>
      <c r="I475" s="293"/>
      <c r="J475" s="293"/>
      <c r="K475" s="293"/>
      <c r="L475" s="293"/>
      <c r="M475" s="293"/>
      <c r="N475" s="293"/>
      <c r="O475" s="293"/>
      <c r="P475" s="293"/>
      <c r="Q475" s="294"/>
      <c r="R475" s="578" t="s">
        <v>51</v>
      </c>
      <c r="S475" s="473"/>
      <c r="T475" s="37">
        <v>0</v>
      </c>
    </row>
    <row r="476" spans="1:20" ht="13.5" customHeight="1" thickBot="1">
      <c r="A476" s="195"/>
      <c r="B476" s="196"/>
      <c r="C476" s="216" t="s">
        <v>29</v>
      </c>
      <c r="D476" s="217"/>
      <c r="E476" s="204"/>
      <c r="F476" s="31"/>
      <c r="G476" s="205" t="s">
        <v>52</v>
      </c>
      <c r="H476" s="218"/>
      <c r="I476" s="218"/>
      <c r="J476" s="218"/>
      <c r="K476" s="218"/>
      <c r="L476" s="218"/>
      <c r="M476" s="218"/>
      <c r="N476" s="218"/>
      <c r="O476" s="218"/>
      <c r="P476" s="218"/>
      <c r="Q476" s="219"/>
      <c r="R476" s="473" t="s">
        <v>53</v>
      </c>
      <c r="S476" s="473"/>
      <c r="T476" s="37">
        <v>0.33487084870848705</v>
      </c>
    </row>
    <row r="480" spans="1:8" ht="13.5" customHeight="1">
      <c r="A480" s="46" t="s">
        <v>0</v>
      </c>
      <c r="B480" s="499" t="s">
        <v>31</v>
      </c>
      <c r="C480" s="499"/>
      <c r="D480" s="499"/>
      <c r="E480" s="47"/>
      <c r="F480" s="47"/>
      <c r="G480" s="48"/>
      <c r="H480" s="48"/>
    </row>
    <row r="481" spans="1:6" ht="13.5" customHeight="1">
      <c r="A481" s="46" t="s">
        <v>32</v>
      </c>
      <c r="B481" s="46"/>
      <c r="C481" s="500" t="s">
        <v>294</v>
      </c>
      <c r="D481" s="500"/>
      <c r="E481" s="500"/>
      <c r="F481" s="500"/>
    </row>
    <row r="482" spans="1:8" ht="13.5" customHeight="1">
      <c r="A482" s="46" t="s">
        <v>1</v>
      </c>
      <c r="B482" s="46" t="s">
        <v>2</v>
      </c>
      <c r="C482" s="46"/>
      <c r="D482" s="49"/>
      <c r="E482" s="31"/>
      <c r="F482" s="31"/>
      <c r="G482" s="50"/>
      <c r="H482" s="50"/>
    </row>
    <row r="483" spans="1:8" ht="13.5" customHeight="1" thickBot="1">
      <c r="A483" s="501" t="s">
        <v>33</v>
      </c>
      <c r="B483" s="501"/>
      <c r="C483" s="501"/>
      <c r="D483" s="51">
        <v>2017</v>
      </c>
      <c r="E483" s="31"/>
      <c r="F483" s="31"/>
      <c r="G483" s="52"/>
      <c r="H483" s="52"/>
    </row>
    <row r="484" spans="1:8" ht="13.5" customHeight="1" thickBot="1">
      <c r="A484" s="501" t="s">
        <v>75</v>
      </c>
      <c r="B484" s="501"/>
      <c r="C484" s="501"/>
      <c r="D484" s="501"/>
      <c r="E484" s="31"/>
      <c r="F484" s="31"/>
      <c r="G484" s="502" t="s">
        <v>297</v>
      </c>
      <c r="H484" s="502"/>
    </row>
    <row r="485" spans="1:8" ht="13.5" customHeight="1" thickBot="1">
      <c r="A485" s="494" t="s">
        <v>77</v>
      </c>
      <c r="B485" s="494"/>
      <c r="C485" s="494"/>
      <c r="D485" s="494"/>
      <c r="E485" s="31"/>
      <c r="F485" s="31"/>
      <c r="G485" s="495" t="s">
        <v>728</v>
      </c>
      <c r="H485" s="495"/>
    </row>
    <row r="486" spans="1:8" ht="13.5" customHeight="1">
      <c r="A486" s="496" t="s">
        <v>389</v>
      </c>
      <c r="B486" s="496"/>
      <c r="C486" s="80"/>
      <c r="D486" s="53"/>
      <c r="E486" s="53"/>
      <c r="F486" s="53"/>
      <c r="G486" s="54"/>
      <c r="H486" s="54"/>
    </row>
    <row r="487" ht="13.5" customHeight="1" thickBot="1"/>
    <row r="488" spans="1:20" ht="46.5" customHeight="1" thickBot="1">
      <c r="A488" s="198" t="s">
        <v>3</v>
      </c>
      <c r="B488" s="198" t="s">
        <v>4</v>
      </c>
      <c r="C488" s="198" t="s">
        <v>5</v>
      </c>
      <c r="D488" s="198" t="s">
        <v>79</v>
      </c>
      <c r="E488" s="198" t="s">
        <v>80</v>
      </c>
      <c r="F488" s="198" t="s">
        <v>8</v>
      </c>
      <c r="G488" s="199" t="s">
        <v>9</v>
      </c>
      <c r="H488" s="198" t="s">
        <v>10</v>
      </c>
      <c r="I488" s="198" t="s">
        <v>81</v>
      </c>
      <c r="J488" s="198" t="s">
        <v>82</v>
      </c>
      <c r="K488" s="198" t="s">
        <v>13</v>
      </c>
      <c r="L488" s="198" t="s">
        <v>14</v>
      </c>
      <c r="M488" s="197" t="s">
        <v>83</v>
      </c>
      <c r="N488" s="197" t="s">
        <v>16</v>
      </c>
      <c r="O488" s="197" t="s">
        <v>17</v>
      </c>
      <c r="P488" s="197" t="s">
        <v>18</v>
      </c>
      <c r="Q488" s="197" t="s">
        <v>19</v>
      </c>
      <c r="R488" s="497" t="s">
        <v>20</v>
      </c>
      <c r="S488" s="498" t="s">
        <v>84</v>
      </c>
      <c r="T488" s="498"/>
    </row>
    <row r="489" spans="1:20" ht="13.5" customHeight="1" thickBot="1">
      <c r="A489" s="213"/>
      <c r="B489" s="213"/>
      <c r="C489" s="213"/>
      <c r="D489" s="213"/>
      <c r="E489" s="213"/>
      <c r="F489" s="213"/>
      <c r="G489" s="214"/>
      <c r="H489" s="213"/>
      <c r="I489" s="213"/>
      <c r="J489" s="213"/>
      <c r="K489" s="213"/>
      <c r="L489" s="213"/>
      <c r="M489" s="313"/>
      <c r="N489" s="215"/>
      <c r="O489" s="215"/>
      <c r="P489" s="215"/>
      <c r="Q489" s="215"/>
      <c r="R489" s="497"/>
      <c r="S489" s="29" t="s">
        <v>22</v>
      </c>
      <c r="T489" s="29" t="s">
        <v>23</v>
      </c>
    </row>
    <row r="490" spans="1:20" ht="229.5" customHeight="1" thickBot="1">
      <c r="A490" s="620">
        <v>5</v>
      </c>
      <c r="B490" s="616">
        <v>1201001</v>
      </c>
      <c r="C490" s="622" t="s">
        <v>352</v>
      </c>
      <c r="D490" s="597" t="s">
        <v>353</v>
      </c>
      <c r="E490" s="597" t="s">
        <v>354</v>
      </c>
      <c r="F490" s="275" t="s">
        <v>355</v>
      </c>
      <c r="G490" s="614" t="s">
        <v>356</v>
      </c>
      <c r="H490" s="275" t="s">
        <v>357</v>
      </c>
      <c r="I490" s="285" t="s">
        <v>358</v>
      </c>
      <c r="J490" s="274">
        <v>2</v>
      </c>
      <c r="K490" s="286">
        <v>43467</v>
      </c>
      <c r="L490" s="286">
        <v>43615</v>
      </c>
      <c r="M490" s="303">
        <f>(+L490-K490)/7</f>
        <v>21.142857142857142</v>
      </c>
      <c r="N490" s="289">
        <v>1</v>
      </c>
      <c r="O490" s="110">
        <v>0.6</v>
      </c>
      <c r="P490" s="109">
        <v>13</v>
      </c>
      <c r="Q490" s="109">
        <v>13</v>
      </c>
      <c r="R490" s="111" t="s">
        <v>513</v>
      </c>
      <c r="S490" s="59"/>
      <c r="T490" s="59"/>
    </row>
    <row r="491" spans="1:20" ht="155.25" customHeight="1" thickBot="1">
      <c r="A491" s="621"/>
      <c r="B491" s="617"/>
      <c r="C491" s="623"/>
      <c r="D491" s="598"/>
      <c r="E491" s="598"/>
      <c r="F491" s="275" t="s">
        <v>362</v>
      </c>
      <c r="G491" s="615"/>
      <c r="H491" s="275" t="s">
        <v>363</v>
      </c>
      <c r="I491" s="275" t="s">
        <v>364</v>
      </c>
      <c r="J491" s="274">
        <v>1</v>
      </c>
      <c r="K491" s="287">
        <v>43647</v>
      </c>
      <c r="L491" s="287">
        <v>43830</v>
      </c>
      <c r="M491" s="303">
        <f>(+L491-K491)/7</f>
        <v>26.142857142857142</v>
      </c>
      <c r="N491" s="109">
        <v>0</v>
      </c>
      <c r="O491" s="110">
        <v>0</v>
      </c>
      <c r="P491" s="109">
        <v>0</v>
      </c>
      <c r="Q491" s="109">
        <v>0</v>
      </c>
      <c r="R491" s="111">
        <v>0</v>
      </c>
      <c r="S491" s="121"/>
      <c r="T491" s="59"/>
    </row>
    <row r="492" spans="1:20" ht="238.5" customHeight="1" thickBot="1">
      <c r="A492" s="263">
        <v>6</v>
      </c>
      <c r="B492" s="256">
        <v>1201001</v>
      </c>
      <c r="C492" s="257" t="s">
        <v>365</v>
      </c>
      <c r="D492" s="257" t="s">
        <v>366</v>
      </c>
      <c r="E492" s="257" t="s">
        <v>367</v>
      </c>
      <c r="F492" s="275" t="s">
        <v>368</v>
      </c>
      <c r="G492" s="274" t="s">
        <v>369</v>
      </c>
      <c r="H492" s="275" t="s">
        <v>370</v>
      </c>
      <c r="I492" s="304" t="s">
        <v>305</v>
      </c>
      <c r="J492" s="274">
        <v>6</v>
      </c>
      <c r="K492" s="287">
        <v>43467</v>
      </c>
      <c r="L492" s="287">
        <v>43830</v>
      </c>
      <c r="M492" s="305">
        <f>(+L492-K492)/7</f>
        <v>51.857142857142854</v>
      </c>
      <c r="N492" s="109">
        <v>4</v>
      </c>
      <c r="O492" s="110">
        <v>0.6</v>
      </c>
      <c r="P492" s="109">
        <v>31</v>
      </c>
      <c r="Q492" s="109">
        <v>0</v>
      </c>
      <c r="R492" s="111">
        <v>0</v>
      </c>
      <c r="S492" s="121"/>
      <c r="T492" s="59"/>
    </row>
    <row r="493" spans="1:20" ht="155.25" customHeight="1" thickBot="1">
      <c r="A493" s="482">
        <v>7</v>
      </c>
      <c r="B493" s="616">
        <v>1201001</v>
      </c>
      <c r="C493" s="597" t="s">
        <v>371</v>
      </c>
      <c r="D493" s="597" t="s">
        <v>372</v>
      </c>
      <c r="E493" s="597" t="s">
        <v>373</v>
      </c>
      <c r="F493" s="283" t="s">
        <v>374</v>
      </c>
      <c r="G493" s="614" t="s">
        <v>375</v>
      </c>
      <c r="H493" s="283" t="s">
        <v>376</v>
      </c>
      <c r="I493" s="309" t="s">
        <v>358</v>
      </c>
      <c r="J493" s="274">
        <v>2</v>
      </c>
      <c r="K493" s="287">
        <v>43467</v>
      </c>
      <c r="L493" s="287">
        <v>43646</v>
      </c>
      <c r="M493" s="305">
        <f>(+L493-K493)/7</f>
        <v>25.571428571428573</v>
      </c>
      <c r="N493" s="109">
        <v>1</v>
      </c>
      <c r="O493" s="110">
        <v>0.5</v>
      </c>
      <c r="P493" s="109">
        <v>13</v>
      </c>
      <c r="Q493" s="109">
        <v>13</v>
      </c>
      <c r="R493" s="111">
        <v>25.57</v>
      </c>
      <c r="S493" s="121"/>
      <c r="T493" s="59"/>
    </row>
    <row r="494" spans="1:20" ht="262.5" customHeight="1" thickBot="1">
      <c r="A494" s="484"/>
      <c r="B494" s="619"/>
      <c r="C494" s="618"/>
      <c r="D494" s="618"/>
      <c r="E494" s="618"/>
      <c r="F494" s="275" t="s">
        <v>377</v>
      </c>
      <c r="G494" s="615"/>
      <c r="H494" s="283" t="s">
        <v>378</v>
      </c>
      <c r="I494" s="309" t="s">
        <v>379</v>
      </c>
      <c r="J494" s="274">
        <v>1</v>
      </c>
      <c r="K494" s="287">
        <v>43647</v>
      </c>
      <c r="L494" s="287">
        <v>43830</v>
      </c>
      <c r="M494" s="305">
        <f>(+L494-K494)/7</f>
        <v>26.142857142857142</v>
      </c>
      <c r="N494" s="109">
        <v>0</v>
      </c>
      <c r="O494" s="110">
        <v>0</v>
      </c>
      <c r="P494" s="109">
        <v>0</v>
      </c>
      <c r="Q494" s="109">
        <v>0</v>
      </c>
      <c r="R494" s="111">
        <v>0</v>
      </c>
      <c r="S494" s="121"/>
      <c r="T494" s="59"/>
    </row>
    <row r="495" spans="1:20" ht="13.5" customHeight="1" thickBot="1">
      <c r="A495" s="195"/>
      <c r="B495" s="196"/>
      <c r="C495" s="216" t="s">
        <v>28</v>
      </c>
      <c r="D495" s="217"/>
      <c r="E495" s="204"/>
      <c r="F495" s="31"/>
      <c r="G495" s="205" t="s">
        <v>50</v>
      </c>
      <c r="H495" s="218"/>
      <c r="I495" s="218"/>
      <c r="J495" s="218"/>
      <c r="K495" s="218"/>
      <c r="L495" s="218"/>
      <c r="M495" s="218"/>
      <c r="N495" s="218"/>
      <c r="O495" s="218"/>
      <c r="P495" s="218"/>
      <c r="Q495" s="219"/>
      <c r="R495" s="473" t="s">
        <v>51</v>
      </c>
      <c r="S495" s="473"/>
      <c r="T495" s="37">
        <v>0</v>
      </c>
    </row>
    <row r="496" spans="1:20" ht="13.5" customHeight="1" thickBot="1">
      <c r="A496" s="195"/>
      <c r="B496" s="196"/>
      <c r="C496" s="216" t="s">
        <v>29</v>
      </c>
      <c r="D496" s="217"/>
      <c r="E496" s="204"/>
      <c r="F496" s="31"/>
      <c r="G496" s="205" t="s">
        <v>52</v>
      </c>
      <c r="H496" s="218"/>
      <c r="I496" s="218"/>
      <c r="J496" s="218"/>
      <c r="K496" s="218"/>
      <c r="L496" s="218"/>
      <c r="M496" s="218"/>
      <c r="N496" s="218"/>
      <c r="O496" s="218"/>
      <c r="P496" s="218"/>
      <c r="Q496" s="219"/>
      <c r="R496" s="473" t="s">
        <v>53</v>
      </c>
      <c r="S496" s="473"/>
      <c r="T496" s="37">
        <v>0.33487084870848705</v>
      </c>
    </row>
    <row r="499" spans="1:8" ht="13.5" customHeight="1">
      <c r="A499" s="46" t="s">
        <v>0</v>
      </c>
      <c r="B499" s="499" t="s">
        <v>31</v>
      </c>
      <c r="C499" s="499"/>
      <c r="D499" s="499"/>
      <c r="E499" s="47"/>
      <c r="F499" s="47"/>
      <c r="G499" s="48"/>
      <c r="H499" s="48"/>
    </row>
    <row r="500" spans="1:6" ht="13.5" customHeight="1">
      <c r="A500" s="46" t="s">
        <v>32</v>
      </c>
      <c r="B500" s="46"/>
      <c r="C500" s="500" t="s">
        <v>294</v>
      </c>
      <c r="D500" s="500"/>
      <c r="E500" s="500"/>
      <c r="F500" s="500"/>
    </row>
    <row r="501" spans="1:8" ht="13.5" customHeight="1">
      <c r="A501" s="46" t="s">
        <v>1</v>
      </c>
      <c r="B501" s="46" t="s">
        <v>2</v>
      </c>
      <c r="C501" s="46"/>
      <c r="D501" s="49"/>
      <c r="E501" s="31"/>
      <c r="F501" s="31"/>
      <c r="G501" s="50"/>
      <c r="H501" s="50"/>
    </row>
    <row r="502" spans="1:8" ht="13.5" customHeight="1" thickBot="1">
      <c r="A502" s="501" t="s">
        <v>33</v>
      </c>
      <c r="B502" s="501"/>
      <c r="C502" s="501"/>
      <c r="D502" s="51">
        <v>2017</v>
      </c>
      <c r="E502" s="31"/>
      <c r="F502" s="31"/>
      <c r="G502" s="52"/>
      <c r="H502" s="52"/>
    </row>
    <row r="503" spans="1:8" ht="13.5" customHeight="1" thickBot="1">
      <c r="A503" s="501" t="s">
        <v>75</v>
      </c>
      <c r="B503" s="501"/>
      <c r="C503" s="501"/>
      <c r="D503" s="501"/>
      <c r="E503" s="31"/>
      <c r="F503" s="31"/>
      <c r="G503" s="502" t="s">
        <v>297</v>
      </c>
      <c r="H503" s="502"/>
    </row>
    <row r="504" spans="1:8" ht="13.5" customHeight="1" thickBot="1">
      <c r="A504" s="494" t="s">
        <v>77</v>
      </c>
      <c r="B504" s="494"/>
      <c r="C504" s="494"/>
      <c r="D504" s="494"/>
      <c r="E504" s="31"/>
      <c r="F504" s="31"/>
      <c r="G504" s="495" t="s">
        <v>759</v>
      </c>
      <c r="H504" s="495"/>
    </row>
    <row r="505" spans="1:8" ht="13.5" customHeight="1">
      <c r="A505" s="496" t="s">
        <v>390</v>
      </c>
      <c r="B505" s="496"/>
      <c r="C505" s="80"/>
      <c r="D505" s="53"/>
      <c r="E505" s="53"/>
      <c r="F505" s="53"/>
      <c r="G505" s="54"/>
      <c r="H505" s="54"/>
    </row>
    <row r="506" ht="13.5" customHeight="1" thickBot="1"/>
    <row r="507" spans="1:20" ht="59.25" customHeight="1" thickBot="1">
      <c r="A507" s="198" t="s">
        <v>3</v>
      </c>
      <c r="B507" s="198" t="s">
        <v>4</v>
      </c>
      <c r="C507" s="198" t="s">
        <v>5</v>
      </c>
      <c r="D507" s="198" t="s">
        <v>79</v>
      </c>
      <c r="E507" s="198" t="s">
        <v>80</v>
      </c>
      <c r="F507" s="198" t="s">
        <v>8</v>
      </c>
      <c r="G507" s="199" t="s">
        <v>9</v>
      </c>
      <c r="H507" s="198" t="s">
        <v>10</v>
      </c>
      <c r="I507" s="198" t="s">
        <v>81</v>
      </c>
      <c r="J507" s="198" t="s">
        <v>82</v>
      </c>
      <c r="K507" s="198" t="s">
        <v>13</v>
      </c>
      <c r="L507" s="198" t="s">
        <v>14</v>
      </c>
      <c r="M507" s="197" t="s">
        <v>83</v>
      </c>
      <c r="N507" s="197" t="s">
        <v>16</v>
      </c>
      <c r="O507" s="197" t="s">
        <v>17</v>
      </c>
      <c r="P507" s="197" t="s">
        <v>18</v>
      </c>
      <c r="Q507" s="197" t="s">
        <v>19</v>
      </c>
      <c r="R507" s="497" t="s">
        <v>20</v>
      </c>
      <c r="S507" s="498" t="s">
        <v>84</v>
      </c>
      <c r="T507" s="498"/>
    </row>
    <row r="508" spans="1:20" ht="13.5" customHeight="1" thickBot="1">
      <c r="A508" s="213"/>
      <c r="B508" s="213"/>
      <c r="C508" s="213"/>
      <c r="D508" s="213"/>
      <c r="E508" s="213"/>
      <c r="F508" s="213"/>
      <c r="G508" s="214"/>
      <c r="H508" s="213"/>
      <c r="I508" s="213"/>
      <c r="J508" s="213"/>
      <c r="K508" s="213"/>
      <c r="L508" s="213"/>
      <c r="M508" s="215"/>
      <c r="N508" s="215"/>
      <c r="O508" s="215"/>
      <c r="P508" s="215"/>
      <c r="Q508" s="215"/>
      <c r="R508" s="497"/>
      <c r="S508" s="29" t="s">
        <v>22</v>
      </c>
      <c r="T508" s="29" t="s">
        <v>23</v>
      </c>
    </row>
    <row r="509" spans="1:20" ht="137.25" customHeight="1">
      <c r="A509" s="614">
        <v>8</v>
      </c>
      <c r="B509" s="616">
        <v>1404003</v>
      </c>
      <c r="C509" s="597" t="s">
        <v>391</v>
      </c>
      <c r="D509" s="597" t="s">
        <v>392</v>
      </c>
      <c r="E509" s="597" t="s">
        <v>393</v>
      </c>
      <c r="F509" s="614" t="s">
        <v>394</v>
      </c>
      <c r="G509" s="614" t="s">
        <v>395</v>
      </c>
      <c r="H509" s="482" t="s">
        <v>396</v>
      </c>
      <c r="I509" s="482" t="s">
        <v>397</v>
      </c>
      <c r="J509" s="482">
        <v>2</v>
      </c>
      <c r="K509" s="608">
        <v>43434</v>
      </c>
      <c r="L509" s="608">
        <v>43585</v>
      </c>
      <c r="M509" s="591">
        <f>(L509-K509)/7</f>
        <v>21.571428571428573</v>
      </c>
      <c r="N509" s="478">
        <v>1</v>
      </c>
      <c r="O509" s="476">
        <v>0.5</v>
      </c>
      <c r="P509" s="478">
        <v>11</v>
      </c>
      <c r="Q509" s="478">
        <v>11</v>
      </c>
      <c r="R509" s="480" t="s">
        <v>515</v>
      </c>
      <c r="S509" s="672"/>
      <c r="T509" s="672"/>
    </row>
    <row r="510" spans="1:20" ht="133.5" customHeight="1">
      <c r="A510" s="615"/>
      <c r="B510" s="617"/>
      <c r="C510" s="598"/>
      <c r="D510" s="598"/>
      <c r="E510" s="598"/>
      <c r="F510" s="615"/>
      <c r="G510" s="615"/>
      <c r="H510" s="483"/>
      <c r="I510" s="483"/>
      <c r="J510" s="483"/>
      <c r="K510" s="609"/>
      <c r="L510" s="609"/>
      <c r="M510" s="610"/>
      <c r="N510" s="802"/>
      <c r="O510" s="704"/>
      <c r="P510" s="802"/>
      <c r="Q510" s="802"/>
      <c r="R510" s="663"/>
      <c r="S510" s="673"/>
      <c r="T510" s="827"/>
    </row>
    <row r="511" spans="1:20" ht="96.75" customHeight="1">
      <c r="A511" s="595">
        <v>9</v>
      </c>
      <c r="B511" s="596">
        <v>1404002</v>
      </c>
      <c r="C511" s="597" t="s">
        <v>398</v>
      </c>
      <c r="D511" s="597" t="s">
        <v>399</v>
      </c>
      <c r="E511" s="597" t="s">
        <v>400</v>
      </c>
      <c r="F511" s="611" t="s">
        <v>401</v>
      </c>
      <c r="G511" s="611" t="s">
        <v>402</v>
      </c>
      <c r="H511" s="806" t="s">
        <v>403</v>
      </c>
      <c r="I511" s="611" t="s">
        <v>404</v>
      </c>
      <c r="J511" s="482">
        <v>1</v>
      </c>
      <c r="K511" s="808">
        <v>43467</v>
      </c>
      <c r="L511" s="608">
        <v>43646</v>
      </c>
      <c r="M511" s="811">
        <f>(+L511-K511)/7</f>
        <v>25.571428571428573</v>
      </c>
      <c r="N511" s="681">
        <v>0.7</v>
      </c>
      <c r="O511" s="688">
        <v>0.7</v>
      </c>
      <c r="P511" s="681">
        <v>18</v>
      </c>
      <c r="Q511" s="681">
        <v>18</v>
      </c>
      <c r="R511" s="814">
        <v>25.57</v>
      </c>
      <c r="S511" s="815"/>
      <c r="T511" s="816"/>
    </row>
    <row r="512" spans="1:20" ht="144.75" customHeight="1">
      <c r="A512" s="595"/>
      <c r="B512" s="596"/>
      <c r="C512" s="618"/>
      <c r="D512" s="618"/>
      <c r="E512" s="618"/>
      <c r="F512" s="612"/>
      <c r="G512" s="612"/>
      <c r="H512" s="807"/>
      <c r="I512" s="613"/>
      <c r="J512" s="483"/>
      <c r="K512" s="809"/>
      <c r="L512" s="810"/>
      <c r="M512" s="811"/>
      <c r="N512" s="681"/>
      <c r="O512" s="688"/>
      <c r="P512" s="681"/>
      <c r="Q512" s="681"/>
      <c r="R512" s="814"/>
      <c r="S512" s="815"/>
      <c r="T512" s="816"/>
    </row>
    <row r="513" spans="1:20" ht="127.5" customHeight="1" thickBot="1">
      <c r="A513" s="595"/>
      <c r="B513" s="596"/>
      <c r="C513" s="598"/>
      <c r="D513" s="598"/>
      <c r="E513" s="598"/>
      <c r="F513" s="613"/>
      <c r="G513" s="612"/>
      <c r="H513" s="271" t="s">
        <v>405</v>
      </c>
      <c r="I513" s="271" t="s">
        <v>406</v>
      </c>
      <c r="J513" s="316">
        <v>6</v>
      </c>
      <c r="K513" s="314">
        <v>43467</v>
      </c>
      <c r="L513" s="315">
        <v>43646</v>
      </c>
      <c r="M513" s="451">
        <f>(+L513-K513)/7</f>
        <v>25.571428571428573</v>
      </c>
      <c r="N513" s="299">
        <v>4</v>
      </c>
      <c r="O513" s="300">
        <v>0.7</v>
      </c>
      <c r="P513" s="299">
        <v>18</v>
      </c>
      <c r="Q513" s="299">
        <v>18</v>
      </c>
      <c r="R513" s="228" t="s">
        <v>516</v>
      </c>
      <c r="S513" s="301"/>
      <c r="T513" s="28"/>
    </row>
    <row r="514" spans="1:20" ht="13.5" customHeight="1" thickBot="1">
      <c r="A514" s="220"/>
      <c r="B514" s="278"/>
      <c r="C514" s="279" t="s">
        <v>28</v>
      </c>
      <c r="D514" s="280"/>
      <c r="E514" s="280"/>
      <c r="F514" s="292"/>
      <c r="G514" s="293" t="s">
        <v>50</v>
      </c>
      <c r="H514" s="293"/>
      <c r="I514" s="293"/>
      <c r="J514" s="293"/>
      <c r="K514" s="293"/>
      <c r="L514" s="293"/>
      <c r="M514" s="293"/>
      <c r="N514" s="293"/>
      <c r="O514" s="293"/>
      <c r="P514" s="293"/>
      <c r="Q514" s="294"/>
      <c r="R514" s="578" t="s">
        <v>51</v>
      </c>
      <c r="S514" s="473"/>
      <c r="T514" s="37">
        <v>0</v>
      </c>
    </row>
    <row r="515" spans="1:20" ht="13.5" customHeight="1" thickBot="1">
      <c r="A515" s="195"/>
      <c r="B515" s="196"/>
      <c r="C515" s="216" t="s">
        <v>29</v>
      </c>
      <c r="D515" s="217"/>
      <c r="E515" s="217"/>
      <c r="F515" s="284"/>
      <c r="G515" s="218" t="s">
        <v>52</v>
      </c>
      <c r="H515" s="218"/>
      <c r="I515" s="218"/>
      <c r="J515" s="218"/>
      <c r="K515" s="218"/>
      <c r="L515" s="218"/>
      <c r="M515" s="218"/>
      <c r="N515" s="218"/>
      <c r="O515" s="218"/>
      <c r="P515" s="218"/>
      <c r="Q515" s="219"/>
      <c r="R515" s="473" t="s">
        <v>53</v>
      </c>
      <c r="S515" s="473"/>
      <c r="T515" s="37">
        <v>0.33487084870848705</v>
      </c>
    </row>
    <row r="516" spans="1:6" ht="13.5" customHeight="1">
      <c r="A516" s="188"/>
      <c r="B516" s="188"/>
      <c r="C516" s="188"/>
      <c r="D516" s="188"/>
      <c r="E516" s="188"/>
      <c r="F516" s="188"/>
    </row>
    <row r="519" spans="1:8" ht="13.5" customHeight="1">
      <c r="A519" s="46" t="s">
        <v>0</v>
      </c>
      <c r="B519" s="499" t="s">
        <v>31</v>
      </c>
      <c r="C519" s="499"/>
      <c r="D519" s="499"/>
      <c r="E519" s="47"/>
      <c r="F519" s="47"/>
      <c r="G519" s="48"/>
      <c r="H519" s="48"/>
    </row>
    <row r="520" spans="1:6" ht="13.5" customHeight="1">
      <c r="A520" s="46" t="s">
        <v>32</v>
      </c>
      <c r="B520" s="46"/>
      <c r="C520" s="500" t="s">
        <v>294</v>
      </c>
      <c r="D520" s="500"/>
      <c r="E520" s="500"/>
      <c r="F520" s="500"/>
    </row>
    <row r="521" spans="1:8" ht="13.5" customHeight="1">
      <c r="A521" s="46" t="s">
        <v>1</v>
      </c>
      <c r="B521" s="46" t="s">
        <v>2</v>
      </c>
      <c r="C521" s="46"/>
      <c r="D521" s="49"/>
      <c r="E521" s="31"/>
      <c r="F521" s="31"/>
      <c r="G521" s="50"/>
      <c r="H521" s="50"/>
    </row>
    <row r="522" spans="1:8" ht="13.5" customHeight="1" thickBot="1">
      <c r="A522" s="501" t="s">
        <v>33</v>
      </c>
      <c r="B522" s="501"/>
      <c r="C522" s="501"/>
      <c r="D522" s="51">
        <v>2017</v>
      </c>
      <c r="E522" s="31"/>
      <c r="F522" s="31"/>
      <c r="G522" s="52"/>
      <c r="H522" s="52"/>
    </row>
    <row r="523" spans="1:8" ht="13.5" customHeight="1" thickBot="1">
      <c r="A523" s="501" t="s">
        <v>75</v>
      </c>
      <c r="B523" s="501"/>
      <c r="C523" s="501"/>
      <c r="D523" s="501"/>
      <c r="E523" s="31"/>
      <c r="F523" s="31"/>
      <c r="G523" s="502" t="s">
        <v>297</v>
      </c>
      <c r="H523" s="502"/>
    </row>
    <row r="524" spans="1:8" ht="13.5" customHeight="1" thickBot="1">
      <c r="A524" s="494" t="s">
        <v>77</v>
      </c>
      <c r="B524" s="494"/>
      <c r="C524" s="494"/>
      <c r="D524" s="494"/>
      <c r="E524" s="31"/>
      <c r="F524" s="31"/>
      <c r="G524" s="495" t="s">
        <v>759</v>
      </c>
      <c r="H524" s="495"/>
    </row>
    <row r="525" spans="1:8" ht="13.5" customHeight="1">
      <c r="A525" s="496" t="s">
        <v>407</v>
      </c>
      <c r="B525" s="496"/>
      <c r="C525" s="80"/>
      <c r="D525" s="53"/>
      <c r="E525" s="53"/>
      <c r="F525" s="53"/>
      <c r="G525" s="54"/>
      <c r="H525" s="54"/>
    </row>
    <row r="526" ht="13.5" customHeight="1" thickBot="1"/>
    <row r="527" spans="1:20" ht="38.25" customHeight="1" thickBot="1">
      <c r="A527" s="198" t="s">
        <v>3</v>
      </c>
      <c r="B527" s="198" t="s">
        <v>4</v>
      </c>
      <c r="C527" s="198" t="s">
        <v>5</v>
      </c>
      <c r="D527" s="198" t="s">
        <v>79</v>
      </c>
      <c r="E527" s="198" t="s">
        <v>80</v>
      </c>
      <c r="F527" s="198" t="s">
        <v>8</v>
      </c>
      <c r="G527" s="199" t="s">
        <v>9</v>
      </c>
      <c r="H527" s="198" t="s">
        <v>10</v>
      </c>
      <c r="I527" s="198" t="s">
        <v>81</v>
      </c>
      <c r="J527" s="198" t="s">
        <v>82</v>
      </c>
      <c r="K527" s="198" t="s">
        <v>13</v>
      </c>
      <c r="L527" s="198" t="s">
        <v>14</v>
      </c>
      <c r="M527" s="197" t="s">
        <v>83</v>
      </c>
      <c r="N527" s="197" t="s">
        <v>16</v>
      </c>
      <c r="O527" s="197" t="s">
        <v>17</v>
      </c>
      <c r="P527" s="197" t="s">
        <v>18</v>
      </c>
      <c r="Q527" s="197" t="s">
        <v>19</v>
      </c>
      <c r="R527" s="497" t="s">
        <v>20</v>
      </c>
      <c r="S527" s="498" t="s">
        <v>84</v>
      </c>
      <c r="T527" s="498"/>
    </row>
    <row r="528" spans="1:20" ht="13.5" customHeight="1" thickBot="1">
      <c r="A528" s="213"/>
      <c r="B528" s="213"/>
      <c r="C528" s="213"/>
      <c r="D528" s="213"/>
      <c r="E528" s="213"/>
      <c r="F528" s="213"/>
      <c r="G528" s="214"/>
      <c r="H528" s="213"/>
      <c r="I528" s="213"/>
      <c r="J528" s="213"/>
      <c r="K528" s="213"/>
      <c r="L528" s="213"/>
      <c r="M528" s="215"/>
      <c r="N528" s="215"/>
      <c r="O528" s="215"/>
      <c r="P528" s="215"/>
      <c r="Q528" s="215"/>
      <c r="R528" s="497"/>
      <c r="S528" s="29" t="s">
        <v>22</v>
      </c>
      <c r="T528" s="29" t="s">
        <v>23</v>
      </c>
    </row>
    <row r="529" spans="1:20" ht="172.5" customHeight="1" thickBot="1">
      <c r="A529" s="624">
        <v>10</v>
      </c>
      <c r="B529" s="683">
        <v>1201003</v>
      </c>
      <c r="C529" s="682" t="s">
        <v>408</v>
      </c>
      <c r="D529" s="602"/>
      <c r="E529" s="602"/>
      <c r="F529" s="274" t="s">
        <v>409</v>
      </c>
      <c r="G529" s="274" t="s">
        <v>410</v>
      </c>
      <c r="H529" s="274" t="s">
        <v>411</v>
      </c>
      <c r="I529" s="274" t="s">
        <v>412</v>
      </c>
      <c r="J529" s="274">
        <v>4</v>
      </c>
      <c r="K529" s="287">
        <v>43466</v>
      </c>
      <c r="L529" s="287">
        <v>43829</v>
      </c>
      <c r="M529" s="317">
        <f>(+L529-K529)/7</f>
        <v>51.857142857142854</v>
      </c>
      <c r="N529" s="109">
        <v>3</v>
      </c>
      <c r="O529" s="110">
        <v>0.75</v>
      </c>
      <c r="P529" s="109">
        <v>39</v>
      </c>
      <c r="Q529" s="109">
        <v>0</v>
      </c>
      <c r="R529" s="111">
        <v>0</v>
      </c>
      <c r="S529" s="121"/>
      <c r="T529" s="59"/>
    </row>
    <row r="530" spans="1:20" ht="165" customHeight="1" thickBot="1">
      <c r="A530" s="484"/>
      <c r="B530" s="619"/>
      <c r="C530" s="633"/>
      <c r="D530" s="602"/>
      <c r="E530" s="602"/>
      <c r="F530" s="274" t="s">
        <v>413</v>
      </c>
      <c r="G530" s="274" t="s">
        <v>414</v>
      </c>
      <c r="H530" s="274" t="s">
        <v>415</v>
      </c>
      <c r="I530" s="274" t="s">
        <v>412</v>
      </c>
      <c r="J530" s="274">
        <v>4</v>
      </c>
      <c r="K530" s="287">
        <v>43466</v>
      </c>
      <c r="L530" s="287">
        <v>43829</v>
      </c>
      <c r="M530" s="317">
        <f>+(L530-K530)/7</f>
        <v>51.857142857142854</v>
      </c>
      <c r="N530" s="290">
        <v>3</v>
      </c>
      <c r="O530" s="291">
        <v>0.75</v>
      </c>
      <c r="P530" s="290">
        <v>39</v>
      </c>
      <c r="Q530" s="290">
        <v>0</v>
      </c>
      <c r="R530" s="225">
        <v>0</v>
      </c>
      <c r="S530" s="298"/>
      <c r="T530" s="59"/>
    </row>
    <row r="531" spans="1:20" ht="186.75" customHeight="1" thickBot="1">
      <c r="A531" s="484"/>
      <c r="B531" s="619"/>
      <c r="C531" s="633"/>
      <c r="D531" s="602"/>
      <c r="E531" s="602"/>
      <c r="F531" s="274" t="s">
        <v>416</v>
      </c>
      <c r="G531" s="274" t="s">
        <v>417</v>
      </c>
      <c r="H531" s="274" t="s">
        <v>418</v>
      </c>
      <c r="I531" s="274" t="s">
        <v>412</v>
      </c>
      <c r="J531" s="274">
        <v>4</v>
      </c>
      <c r="K531" s="287">
        <v>43466</v>
      </c>
      <c r="L531" s="287">
        <v>43829</v>
      </c>
      <c r="M531" s="317">
        <f>(+L531-K531)/7</f>
        <v>51.857142857142854</v>
      </c>
      <c r="N531" s="295">
        <v>3</v>
      </c>
      <c r="O531" s="296">
        <v>0.75</v>
      </c>
      <c r="P531" s="295">
        <v>39</v>
      </c>
      <c r="Q531" s="295">
        <v>0</v>
      </c>
      <c r="R531" s="146">
        <v>0</v>
      </c>
      <c r="S531" s="302"/>
      <c r="T531" s="297"/>
    </row>
    <row r="532" spans="1:20" ht="191.25" customHeight="1" thickBot="1">
      <c r="A532" s="484"/>
      <c r="B532" s="619"/>
      <c r="C532" s="633"/>
      <c r="D532" s="602"/>
      <c r="E532" s="602"/>
      <c r="F532" s="274" t="s">
        <v>419</v>
      </c>
      <c r="G532" s="274" t="s">
        <v>420</v>
      </c>
      <c r="H532" s="274" t="s">
        <v>421</v>
      </c>
      <c r="I532" s="274" t="s">
        <v>412</v>
      </c>
      <c r="J532" s="274">
        <v>4</v>
      </c>
      <c r="K532" s="287">
        <v>43466</v>
      </c>
      <c r="L532" s="287">
        <v>43829</v>
      </c>
      <c r="M532" s="317">
        <f>(+L532-K532)/7</f>
        <v>51.857142857142854</v>
      </c>
      <c r="N532" s="299">
        <v>3</v>
      </c>
      <c r="O532" s="300">
        <v>0.75</v>
      </c>
      <c r="P532" s="299">
        <v>39</v>
      </c>
      <c r="Q532" s="299">
        <v>0</v>
      </c>
      <c r="R532" s="228">
        <v>0</v>
      </c>
      <c r="S532" s="308"/>
      <c r="T532" s="297"/>
    </row>
    <row r="533" spans="1:20" ht="273.75" customHeight="1" thickBot="1">
      <c r="A533" s="483"/>
      <c r="B533" s="617"/>
      <c r="C533" s="615"/>
      <c r="D533" s="602"/>
      <c r="E533" s="602"/>
      <c r="F533" s="274" t="s">
        <v>422</v>
      </c>
      <c r="G533" s="274" t="s">
        <v>423</v>
      </c>
      <c r="H533" s="274" t="s">
        <v>424</v>
      </c>
      <c r="I533" s="274" t="s">
        <v>412</v>
      </c>
      <c r="J533" s="274">
        <v>4</v>
      </c>
      <c r="K533" s="287">
        <v>43466</v>
      </c>
      <c r="L533" s="287">
        <v>43829</v>
      </c>
      <c r="M533" s="317">
        <f>(+L533-K533)/7</f>
        <v>51.857142857142854</v>
      </c>
      <c r="N533" s="299">
        <v>3</v>
      </c>
      <c r="O533" s="300">
        <v>0.75</v>
      </c>
      <c r="P533" s="299">
        <v>39</v>
      </c>
      <c r="Q533" s="299">
        <v>0</v>
      </c>
      <c r="R533" s="228">
        <v>0</v>
      </c>
      <c r="S533" s="301"/>
      <c r="T533" s="59"/>
    </row>
    <row r="534" spans="1:20" ht="13.5" customHeight="1" thickBot="1">
      <c r="A534" s="220"/>
      <c r="B534" s="278"/>
      <c r="C534" s="279" t="s">
        <v>28</v>
      </c>
      <c r="D534" s="280"/>
      <c r="E534" s="280"/>
      <c r="F534" s="292"/>
      <c r="G534" s="293" t="s">
        <v>50</v>
      </c>
      <c r="H534" s="293"/>
      <c r="I534" s="293"/>
      <c r="J534" s="293"/>
      <c r="K534" s="293"/>
      <c r="L534" s="293"/>
      <c r="M534" s="293"/>
      <c r="N534" s="293"/>
      <c r="O534" s="293"/>
      <c r="P534" s="293"/>
      <c r="Q534" s="294"/>
      <c r="R534" s="578" t="s">
        <v>51</v>
      </c>
      <c r="S534" s="473"/>
      <c r="T534" s="37">
        <v>0</v>
      </c>
    </row>
    <row r="535" spans="1:20" ht="13.5" customHeight="1" thickBot="1">
      <c r="A535" s="195"/>
      <c r="B535" s="196"/>
      <c r="C535" s="216" t="s">
        <v>29</v>
      </c>
      <c r="D535" s="217"/>
      <c r="E535" s="217"/>
      <c r="F535" s="284"/>
      <c r="G535" s="218" t="s">
        <v>52</v>
      </c>
      <c r="H535" s="218"/>
      <c r="I535" s="218"/>
      <c r="J535" s="218"/>
      <c r="K535" s="218"/>
      <c r="L535" s="218"/>
      <c r="M535" s="218"/>
      <c r="N535" s="218"/>
      <c r="O535" s="218"/>
      <c r="P535" s="218"/>
      <c r="Q535" s="219"/>
      <c r="R535" s="473" t="s">
        <v>53</v>
      </c>
      <c r="S535" s="473"/>
      <c r="T535" s="37">
        <v>0.33487084870848705</v>
      </c>
    </row>
    <row r="536" spans="1:6" ht="13.5" customHeight="1">
      <c r="A536" s="188"/>
      <c r="B536" s="188"/>
      <c r="C536" s="188"/>
      <c r="D536" s="188"/>
      <c r="E536" s="188"/>
      <c r="F536" s="188"/>
    </row>
    <row r="539" spans="1:8" ht="13.5" customHeight="1">
      <c r="A539" s="46" t="s">
        <v>0</v>
      </c>
      <c r="B539" s="499" t="s">
        <v>31</v>
      </c>
      <c r="C539" s="499"/>
      <c r="D539" s="499"/>
      <c r="E539" s="47"/>
      <c r="F539" s="47"/>
      <c r="G539" s="48"/>
      <c r="H539" s="48"/>
    </row>
    <row r="540" spans="1:6" ht="13.5" customHeight="1">
      <c r="A540" s="46" t="s">
        <v>32</v>
      </c>
      <c r="B540" s="46"/>
      <c r="C540" s="500" t="s">
        <v>294</v>
      </c>
      <c r="D540" s="500"/>
      <c r="E540" s="500"/>
      <c r="F540" s="500"/>
    </row>
    <row r="541" spans="1:8" ht="13.5" customHeight="1">
      <c r="A541" s="46" t="s">
        <v>1</v>
      </c>
      <c r="B541" s="46" t="s">
        <v>2</v>
      </c>
      <c r="C541" s="46"/>
      <c r="D541" s="49"/>
      <c r="E541" s="31"/>
      <c r="F541" s="31"/>
      <c r="G541" s="50"/>
      <c r="H541" s="50"/>
    </row>
    <row r="542" spans="1:8" ht="13.5" customHeight="1" thickBot="1">
      <c r="A542" s="501" t="s">
        <v>33</v>
      </c>
      <c r="B542" s="501"/>
      <c r="C542" s="501"/>
      <c r="D542" s="51">
        <v>2017</v>
      </c>
      <c r="E542" s="31"/>
      <c r="F542" s="31"/>
      <c r="G542" s="52"/>
      <c r="H542" s="52"/>
    </row>
    <row r="543" spans="1:8" ht="13.5" customHeight="1" thickBot="1">
      <c r="A543" s="501" t="s">
        <v>75</v>
      </c>
      <c r="B543" s="501"/>
      <c r="C543" s="501"/>
      <c r="D543" s="501"/>
      <c r="E543" s="31"/>
      <c r="F543" s="31"/>
      <c r="G543" s="502" t="s">
        <v>297</v>
      </c>
      <c r="H543" s="502"/>
    </row>
    <row r="544" spans="1:8" ht="13.5" customHeight="1" thickBot="1">
      <c r="A544" s="494" t="s">
        <v>77</v>
      </c>
      <c r="B544" s="494"/>
      <c r="C544" s="494"/>
      <c r="D544" s="494"/>
      <c r="E544" s="31"/>
      <c r="F544" s="31"/>
      <c r="G544" s="495" t="s">
        <v>759</v>
      </c>
      <c r="H544" s="495"/>
    </row>
    <row r="545" spans="1:8" ht="13.5" customHeight="1">
      <c r="A545" s="496" t="s">
        <v>425</v>
      </c>
      <c r="B545" s="496"/>
      <c r="C545" s="80"/>
      <c r="D545" s="53"/>
      <c r="E545" s="53"/>
      <c r="F545" s="53"/>
      <c r="G545" s="54"/>
      <c r="H545" s="54"/>
    </row>
    <row r="546" ht="13.5" customHeight="1" thickBot="1"/>
    <row r="547" spans="1:20" ht="48" customHeight="1" thickBot="1">
      <c r="A547" s="198" t="s">
        <v>3</v>
      </c>
      <c r="B547" s="198" t="s">
        <v>4</v>
      </c>
      <c r="C547" s="198" t="s">
        <v>5</v>
      </c>
      <c r="D547" s="198" t="s">
        <v>79</v>
      </c>
      <c r="E547" s="198" t="s">
        <v>80</v>
      </c>
      <c r="F547" s="198" t="s">
        <v>8</v>
      </c>
      <c r="G547" s="199" t="s">
        <v>9</v>
      </c>
      <c r="H547" s="198" t="s">
        <v>10</v>
      </c>
      <c r="I547" s="198" t="s">
        <v>81</v>
      </c>
      <c r="J547" s="198" t="s">
        <v>82</v>
      </c>
      <c r="K547" s="198" t="s">
        <v>13</v>
      </c>
      <c r="L547" s="198" t="s">
        <v>14</v>
      </c>
      <c r="M547" s="197" t="s">
        <v>83</v>
      </c>
      <c r="N547" s="197" t="s">
        <v>16</v>
      </c>
      <c r="O547" s="197" t="s">
        <v>17</v>
      </c>
      <c r="P547" s="197" t="s">
        <v>18</v>
      </c>
      <c r="Q547" s="197" t="s">
        <v>19</v>
      </c>
      <c r="R547" s="497" t="s">
        <v>20</v>
      </c>
      <c r="S547" s="498" t="s">
        <v>84</v>
      </c>
      <c r="T547" s="498"/>
    </row>
    <row r="548" spans="1:20" ht="25.5" customHeight="1" thickBot="1">
      <c r="A548" s="213"/>
      <c r="B548" s="213"/>
      <c r="C548" s="213"/>
      <c r="D548" s="213"/>
      <c r="E548" s="213"/>
      <c r="F548" s="213"/>
      <c r="G548" s="214"/>
      <c r="H548" s="213"/>
      <c r="I548" s="213"/>
      <c r="J548" s="213"/>
      <c r="K548" s="213"/>
      <c r="L548" s="213"/>
      <c r="M548" s="313"/>
      <c r="N548" s="215"/>
      <c r="O548" s="215"/>
      <c r="P548" s="215"/>
      <c r="Q548" s="215"/>
      <c r="R548" s="497"/>
      <c r="S548" s="29" t="s">
        <v>22</v>
      </c>
      <c r="T548" s="29" t="s">
        <v>23</v>
      </c>
    </row>
    <row r="549" spans="1:20" ht="158.25" customHeight="1" thickBot="1">
      <c r="A549" s="595">
        <v>13</v>
      </c>
      <c r="B549" s="596">
        <v>1802002</v>
      </c>
      <c r="C549" s="597" t="s">
        <v>426</v>
      </c>
      <c r="D549" s="599" t="s">
        <v>427</v>
      </c>
      <c r="E549" s="599" t="s">
        <v>428</v>
      </c>
      <c r="F549" s="600" t="s">
        <v>429</v>
      </c>
      <c r="G549" s="601" t="s">
        <v>430</v>
      </c>
      <c r="H549" s="283" t="s">
        <v>431</v>
      </c>
      <c r="I549" s="283" t="s">
        <v>432</v>
      </c>
      <c r="J549" s="288">
        <v>4</v>
      </c>
      <c r="K549" s="318">
        <v>43466</v>
      </c>
      <c r="L549" s="318">
        <v>43830</v>
      </c>
      <c r="M549" s="276">
        <f>(+L549-K549)/7</f>
        <v>52</v>
      </c>
      <c r="N549" s="289">
        <v>2</v>
      </c>
      <c r="O549" s="110">
        <v>0.5</v>
      </c>
      <c r="P549" s="109">
        <v>26</v>
      </c>
      <c r="Q549" s="109">
        <v>0</v>
      </c>
      <c r="R549" s="111">
        <v>0</v>
      </c>
      <c r="S549" s="59"/>
      <c r="T549" s="59"/>
    </row>
    <row r="550" spans="1:20" ht="243.75" customHeight="1" thickBot="1">
      <c r="A550" s="595"/>
      <c r="B550" s="596"/>
      <c r="C550" s="598"/>
      <c r="D550" s="599"/>
      <c r="E550" s="599"/>
      <c r="F550" s="600"/>
      <c r="G550" s="601"/>
      <c r="H550" s="275" t="s">
        <v>433</v>
      </c>
      <c r="I550" s="275" t="s">
        <v>434</v>
      </c>
      <c r="J550" s="274">
        <v>2</v>
      </c>
      <c r="K550" s="286">
        <v>43466</v>
      </c>
      <c r="L550" s="286">
        <v>43830</v>
      </c>
      <c r="M550" s="276">
        <f>(+L550-K550)/7</f>
        <v>52</v>
      </c>
      <c r="N550" s="289">
        <v>1</v>
      </c>
      <c r="O550" s="110">
        <v>0.5</v>
      </c>
      <c r="P550" s="109">
        <v>26</v>
      </c>
      <c r="Q550" s="109">
        <v>0</v>
      </c>
      <c r="R550" s="111">
        <v>0</v>
      </c>
      <c r="S550" s="311"/>
      <c r="T550" s="59"/>
    </row>
    <row r="551" spans="1:20" ht="13.5" customHeight="1" thickBot="1">
      <c r="A551" s="195"/>
      <c r="B551" s="196"/>
      <c r="C551" s="216" t="s">
        <v>28</v>
      </c>
      <c r="D551" s="217"/>
      <c r="E551" s="204"/>
      <c r="F551" s="31"/>
      <c r="G551" s="205" t="s">
        <v>50</v>
      </c>
      <c r="H551" s="218"/>
      <c r="I551" s="218"/>
      <c r="J551" s="218"/>
      <c r="K551" s="218"/>
      <c r="L551" s="218"/>
      <c r="M551" s="218"/>
      <c r="N551" s="218"/>
      <c r="O551" s="218"/>
      <c r="P551" s="218"/>
      <c r="Q551" s="219"/>
      <c r="R551" s="473" t="s">
        <v>51</v>
      </c>
      <c r="S551" s="473"/>
      <c r="T551" s="37">
        <v>0</v>
      </c>
    </row>
    <row r="552" spans="1:20" ht="13.5" customHeight="1" thickBot="1">
      <c r="A552" s="195"/>
      <c r="B552" s="196"/>
      <c r="C552" s="216" t="s">
        <v>29</v>
      </c>
      <c r="D552" s="217"/>
      <c r="E552" s="204"/>
      <c r="F552" s="31"/>
      <c r="G552" s="205" t="s">
        <v>52</v>
      </c>
      <c r="H552" s="218"/>
      <c r="I552" s="218"/>
      <c r="J552" s="218"/>
      <c r="K552" s="218"/>
      <c r="L552" s="218"/>
      <c r="M552" s="218"/>
      <c r="N552" s="218"/>
      <c r="O552" s="218"/>
      <c r="P552" s="218"/>
      <c r="Q552" s="219"/>
      <c r="R552" s="473" t="s">
        <v>53</v>
      </c>
      <c r="S552" s="473"/>
      <c r="T552" s="37">
        <v>0.33487084870848705</v>
      </c>
    </row>
    <row r="555" spans="1:20" ht="30" customHeight="1">
      <c r="A555" s="468" t="s">
        <v>474</v>
      </c>
      <c r="B555" s="468"/>
      <c r="C555" s="468"/>
      <c r="D555" s="468"/>
      <c r="E555" s="468"/>
      <c r="F555" s="468"/>
      <c r="G555" s="468"/>
      <c r="H555" s="468"/>
      <c r="I555" s="468"/>
      <c r="J555" s="468"/>
      <c r="K555" s="468"/>
      <c r="L555" s="468"/>
      <c r="M555" s="468"/>
      <c r="N555" s="468"/>
      <c r="O555" s="468"/>
      <c r="P555" s="468"/>
      <c r="Q555" s="468"/>
      <c r="R555" s="468"/>
      <c r="S555" s="468"/>
      <c r="T555" s="468"/>
    </row>
    <row r="558" spans="1:8" ht="13.5" customHeight="1">
      <c r="A558" s="46" t="s">
        <v>0</v>
      </c>
      <c r="B558" s="499" t="s">
        <v>31</v>
      </c>
      <c r="C558" s="499"/>
      <c r="D558" s="499"/>
      <c r="E558" s="47"/>
      <c r="F558" s="47"/>
      <c r="G558" s="48"/>
      <c r="H558" s="48"/>
    </row>
    <row r="559" spans="1:6" ht="13.5" customHeight="1">
      <c r="A559" s="46" t="s">
        <v>32</v>
      </c>
      <c r="B559" s="46"/>
      <c r="C559" s="500" t="s">
        <v>294</v>
      </c>
      <c r="D559" s="500"/>
      <c r="E559" s="500"/>
      <c r="F559" s="500"/>
    </row>
    <row r="560" spans="1:8" ht="13.5" customHeight="1">
      <c r="A560" s="46" t="s">
        <v>1</v>
      </c>
      <c r="B560" s="46" t="s">
        <v>2</v>
      </c>
      <c r="C560" s="46"/>
      <c r="D560" s="49"/>
      <c r="E560" s="31"/>
      <c r="F560" s="31"/>
      <c r="G560" s="50"/>
      <c r="H560" s="50"/>
    </row>
    <row r="561" spans="1:8" ht="13.5" customHeight="1" thickBot="1">
      <c r="A561" s="501" t="s">
        <v>33</v>
      </c>
      <c r="B561" s="501"/>
      <c r="C561" s="501"/>
      <c r="D561" s="51">
        <v>2017</v>
      </c>
      <c r="E561" s="31"/>
      <c r="F561" s="31"/>
      <c r="G561" s="52"/>
      <c r="H561" s="52"/>
    </row>
    <row r="562" spans="1:8" ht="13.5" customHeight="1" thickBot="1">
      <c r="A562" s="501" t="s">
        <v>75</v>
      </c>
      <c r="B562" s="501"/>
      <c r="C562" s="501"/>
      <c r="D562" s="501"/>
      <c r="E562" s="31"/>
      <c r="F562" s="31"/>
      <c r="G562" s="502" t="s">
        <v>436</v>
      </c>
      <c r="H562" s="502"/>
    </row>
    <row r="563" spans="1:8" ht="13.5" customHeight="1" thickBot="1">
      <c r="A563" s="494" t="s">
        <v>77</v>
      </c>
      <c r="B563" s="494"/>
      <c r="C563" s="494"/>
      <c r="D563" s="494"/>
      <c r="E563" s="31"/>
      <c r="F563" s="31"/>
      <c r="G563" s="495" t="s">
        <v>759</v>
      </c>
      <c r="H563" s="495"/>
    </row>
    <row r="564" spans="1:8" ht="13.5" customHeight="1">
      <c r="A564" s="496" t="s">
        <v>437</v>
      </c>
      <c r="B564" s="496"/>
      <c r="C564" s="80"/>
      <c r="D564" s="53"/>
      <c r="E564" s="53"/>
      <c r="F564" s="53"/>
      <c r="G564" s="54"/>
      <c r="H564" s="54"/>
    </row>
    <row r="565" ht="13.5" customHeight="1" thickBot="1"/>
    <row r="566" spans="1:20" ht="51.75" customHeight="1" thickBot="1">
      <c r="A566" s="198" t="s">
        <v>3</v>
      </c>
      <c r="B566" s="198" t="s">
        <v>4</v>
      </c>
      <c r="C566" s="198" t="s">
        <v>5</v>
      </c>
      <c r="D566" s="198" t="s">
        <v>79</v>
      </c>
      <c r="E566" s="198" t="s">
        <v>80</v>
      </c>
      <c r="F566" s="198" t="s">
        <v>8</v>
      </c>
      <c r="G566" s="199" t="s">
        <v>9</v>
      </c>
      <c r="H566" s="198" t="s">
        <v>10</v>
      </c>
      <c r="I566" s="198" t="s">
        <v>81</v>
      </c>
      <c r="J566" s="198" t="s">
        <v>82</v>
      </c>
      <c r="K566" s="198" t="s">
        <v>13</v>
      </c>
      <c r="L566" s="198" t="s">
        <v>14</v>
      </c>
      <c r="M566" s="197" t="s">
        <v>83</v>
      </c>
      <c r="N566" s="197" t="s">
        <v>16</v>
      </c>
      <c r="O566" s="197" t="s">
        <v>17</v>
      </c>
      <c r="P566" s="197" t="s">
        <v>18</v>
      </c>
      <c r="Q566" s="197" t="s">
        <v>19</v>
      </c>
      <c r="R566" s="497" t="s">
        <v>20</v>
      </c>
      <c r="S566" s="498" t="s">
        <v>84</v>
      </c>
      <c r="T566" s="498"/>
    </row>
    <row r="567" spans="1:20" ht="23.25" customHeight="1" thickBot="1">
      <c r="A567" s="213"/>
      <c r="B567" s="213"/>
      <c r="C567" s="213"/>
      <c r="D567" s="213"/>
      <c r="E567" s="213"/>
      <c r="F567" s="213"/>
      <c r="G567" s="214"/>
      <c r="H567" s="213"/>
      <c r="I567" s="213"/>
      <c r="J567" s="213"/>
      <c r="K567" s="213"/>
      <c r="L567" s="213"/>
      <c r="M567" s="313"/>
      <c r="N567" s="215"/>
      <c r="O567" s="215"/>
      <c r="P567" s="215"/>
      <c r="Q567" s="215"/>
      <c r="R567" s="497"/>
      <c r="S567" s="29" t="s">
        <v>22</v>
      </c>
      <c r="T567" s="29" t="s">
        <v>23</v>
      </c>
    </row>
    <row r="568" spans="1:20" ht="178.5" customHeight="1" thickBot="1">
      <c r="A568" s="206">
        <v>1</v>
      </c>
      <c r="B568" s="206">
        <v>1402003</v>
      </c>
      <c r="C568" s="322" t="s">
        <v>438</v>
      </c>
      <c r="D568" s="323" t="s">
        <v>439</v>
      </c>
      <c r="E568" s="323" t="s">
        <v>440</v>
      </c>
      <c r="F568" s="206" t="s">
        <v>441</v>
      </c>
      <c r="G568" s="206" t="s">
        <v>442</v>
      </c>
      <c r="H568" s="206" t="s">
        <v>443</v>
      </c>
      <c r="I568" s="206" t="s">
        <v>444</v>
      </c>
      <c r="J568" s="206">
        <v>1</v>
      </c>
      <c r="K568" s="327">
        <v>43467</v>
      </c>
      <c r="L568" s="327">
        <v>43829</v>
      </c>
      <c r="M568" s="325">
        <v>51.714285714285715</v>
      </c>
      <c r="N568" s="289">
        <v>0.7</v>
      </c>
      <c r="O568" s="110">
        <v>0.75</v>
      </c>
      <c r="P568" s="109">
        <v>39</v>
      </c>
      <c r="Q568" s="109">
        <v>0</v>
      </c>
      <c r="R568" s="111">
        <v>0</v>
      </c>
      <c r="S568" s="59"/>
      <c r="T568" s="59"/>
    </row>
    <row r="569" spans="1:20" ht="178.5" customHeight="1" thickBot="1">
      <c r="A569" s="206">
        <v>2</v>
      </c>
      <c r="B569" s="206">
        <v>1402003</v>
      </c>
      <c r="C569" s="322" t="s">
        <v>445</v>
      </c>
      <c r="D569" s="323" t="s">
        <v>439</v>
      </c>
      <c r="E569" s="323" t="s">
        <v>440</v>
      </c>
      <c r="F569" s="206" t="s">
        <v>446</v>
      </c>
      <c r="G569" s="206" t="s">
        <v>447</v>
      </c>
      <c r="H569" s="206" t="s">
        <v>448</v>
      </c>
      <c r="I569" s="206" t="s">
        <v>444</v>
      </c>
      <c r="J569" s="206">
        <v>1</v>
      </c>
      <c r="K569" s="327">
        <v>43467</v>
      </c>
      <c r="L569" s="324">
        <v>43829</v>
      </c>
      <c r="M569" s="325">
        <v>51.714285714285715</v>
      </c>
      <c r="N569" s="289">
        <v>0.7</v>
      </c>
      <c r="O569" s="110">
        <v>0.75</v>
      </c>
      <c r="P569" s="109">
        <v>39</v>
      </c>
      <c r="Q569" s="109">
        <v>0</v>
      </c>
      <c r="R569" s="111">
        <v>0</v>
      </c>
      <c r="S569" s="311"/>
      <c r="T569" s="59"/>
    </row>
    <row r="570" spans="1:20" ht="178.5" customHeight="1" thickBot="1">
      <c r="A570" s="206">
        <v>3</v>
      </c>
      <c r="B570" s="206">
        <v>1402003</v>
      </c>
      <c r="C570" s="322" t="s">
        <v>449</v>
      </c>
      <c r="D570" s="323" t="s">
        <v>439</v>
      </c>
      <c r="E570" s="323" t="s">
        <v>440</v>
      </c>
      <c r="F570" s="206" t="s">
        <v>446</v>
      </c>
      <c r="G570" s="206" t="s">
        <v>447</v>
      </c>
      <c r="H570" s="206" t="s">
        <v>448</v>
      </c>
      <c r="I570" s="206" t="s">
        <v>444</v>
      </c>
      <c r="J570" s="206">
        <v>1</v>
      </c>
      <c r="K570" s="324">
        <v>43467</v>
      </c>
      <c r="L570" s="324">
        <v>43829</v>
      </c>
      <c r="M570" s="325">
        <v>51.714285714285715</v>
      </c>
      <c r="N570" s="289">
        <v>0.5</v>
      </c>
      <c r="O570" s="110">
        <v>0.5</v>
      </c>
      <c r="P570" s="109">
        <v>26</v>
      </c>
      <c r="Q570" s="109">
        <v>0</v>
      </c>
      <c r="R570" s="111">
        <v>0</v>
      </c>
      <c r="S570" s="311"/>
      <c r="T570" s="59"/>
    </row>
    <row r="571" spans="1:20" ht="178.5" customHeight="1" thickBot="1">
      <c r="A571" s="206">
        <v>4</v>
      </c>
      <c r="B571" s="206">
        <v>1402003</v>
      </c>
      <c r="C571" s="322" t="s">
        <v>450</v>
      </c>
      <c r="D571" s="323" t="s">
        <v>439</v>
      </c>
      <c r="E571" s="323" t="s">
        <v>440</v>
      </c>
      <c r="F571" s="206" t="s">
        <v>446</v>
      </c>
      <c r="G571" s="206" t="s">
        <v>447</v>
      </c>
      <c r="H571" s="206" t="s">
        <v>448</v>
      </c>
      <c r="I571" s="206" t="s">
        <v>444</v>
      </c>
      <c r="J571" s="206">
        <v>1</v>
      </c>
      <c r="K571" s="324">
        <v>43467</v>
      </c>
      <c r="L571" s="324">
        <v>43829</v>
      </c>
      <c r="M571" s="325">
        <v>51.714285714285715</v>
      </c>
      <c r="N571" s="289">
        <v>0.5</v>
      </c>
      <c r="O571" s="110">
        <v>0.5</v>
      </c>
      <c r="P571" s="109">
        <v>26</v>
      </c>
      <c r="Q571" s="109">
        <v>0</v>
      </c>
      <c r="R571" s="111">
        <v>0</v>
      </c>
      <c r="S571" s="311"/>
      <c r="T571" s="59"/>
    </row>
    <row r="572" spans="1:20" ht="178.5" customHeight="1" thickBot="1">
      <c r="A572" s="206">
        <v>5</v>
      </c>
      <c r="B572" s="206">
        <v>1402003</v>
      </c>
      <c r="C572" s="328" t="s">
        <v>451</v>
      </c>
      <c r="D572" s="323" t="s">
        <v>439</v>
      </c>
      <c r="E572" s="323" t="s">
        <v>440</v>
      </c>
      <c r="F572" s="206" t="s">
        <v>441</v>
      </c>
      <c r="G572" s="206" t="s">
        <v>442</v>
      </c>
      <c r="H572" s="206" t="s">
        <v>443</v>
      </c>
      <c r="I572" s="206" t="s">
        <v>444</v>
      </c>
      <c r="J572" s="206">
        <v>1</v>
      </c>
      <c r="K572" s="324">
        <v>43467</v>
      </c>
      <c r="L572" s="324">
        <v>43829</v>
      </c>
      <c r="M572" s="325">
        <v>51.714285714285715</v>
      </c>
      <c r="N572" s="289">
        <v>0.7</v>
      </c>
      <c r="O572" s="110">
        <v>0.75</v>
      </c>
      <c r="P572" s="109">
        <v>39</v>
      </c>
      <c r="Q572" s="109">
        <v>0</v>
      </c>
      <c r="R572" s="111">
        <v>0</v>
      </c>
      <c r="S572" s="311"/>
      <c r="T572" s="59"/>
    </row>
    <row r="573" spans="1:20" ht="178.5" customHeight="1" thickBot="1">
      <c r="A573" s="206">
        <v>6</v>
      </c>
      <c r="B573" s="206">
        <v>1801003</v>
      </c>
      <c r="C573" s="322" t="s">
        <v>452</v>
      </c>
      <c r="D573" s="323" t="s">
        <v>439</v>
      </c>
      <c r="E573" s="323" t="s">
        <v>440</v>
      </c>
      <c r="F573" s="206" t="s">
        <v>446</v>
      </c>
      <c r="G573" s="206" t="s">
        <v>447</v>
      </c>
      <c r="H573" s="206" t="s">
        <v>453</v>
      </c>
      <c r="I573" s="206" t="s">
        <v>444</v>
      </c>
      <c r="J573" s="206">
        <v>1</v>
      </c>
      <c r="K573" s="327">
        <v>43467</v>
      </c>
      <c r="L573" s="324">
        <v>43829</v>
      </c>
      <c r="M573" s="325">
        <v>51.714285714285715</v>
      </c>
      <c r="N573" s="289">
        <v>0.7</v>
      </c>
      <c r="O573" s="110">
        <v>0.75</v>
      </c>
      <c r="P573" s="109">
        <v>39</v>
      </c>
      <c r="Q573" s="109">
        <v>0</v>
      </c>
      <c r="R573" s="111">
        <v>0</v>
      </c>
      <c r="S573" s="311"/>
      <c r="T573" s="59"/>
    </row>
    <row r="574" spans="1:20" ht="178.5" customHeight="1" thickBot="1">
      <c r="A574" s="206">
        <v>7</v>
      </c>
      <c r="B574" s="206">
        <v>1801003</v>
      </c>
      <c r="C574" s="322" t="s">
        <v>454</v>
      </c>
      <c r="D574" s="323" t="s">
        <v>439</v>
      </c>
      <c r="E574" s="323" t="s">
        <v>440</v>
      </c>
      <c r="F574" s="206" t="s">
        <v>455</v>
      </c>
      <c r="G574" s="206" t="s">
        <v>456</v>
      </c>
      <c r="H574" s="206" t="s">
        <v>457</v>
      </c>
      <c r="I574" s="206" t="s">
        <v>444</v>
      </c>
      <c r="J574" s="206">
        <v>1</v>
      </c>
      <c r="K574" s="324">
        <v>43467</v>
      </c>
      <c r="L574" s="324">
        <v>43829</v>
      </c>
      <c r="M574" s="325">
        <v>51.714285714285715</v>
      </c>
      <c r="N574" s="289">
        <v>0.5</v>
      </c>
      <c r="O574" s="110">
        <v>0.5</v>
      </c>
      <c r="P574" s="109">
        <v>26</v>
      </c>
      <c r="Q574" s="109">
        <v>0</v>
      </c>
      <c r="R574" s="111">
        <v>0</v>
      </c>
      <c r="S574" s="311"/>
      <c r="T574" s="59"/>
    </row>
    <row r="575" spans="1:20" ht="178.5" customHeight="1" thickBot="1">
      <c r="A575" s="659">
        <v>8</v>
      </c>
      <c r="B575" s="659">
        <v>2205100</v>
      </c>
      <c r="C575" s="660" t="s">
        <v>458</v>
      </c>
      <c r="D575" s="323" t="s">
        <v>439</v>
      </c>
      <c r="E575" s="323" t="s">
        <v>440</v>
      </c>
      <c r="F575" s="206" t="s">
        <v>459</v>
      </c>
      <c r="G575" s="206" t="s">
        <v>460</v>
      </c>
      <c r="H575" s="206" t="s">
        <v>461</v>
      </c>
      <c r="I575" s="206" t="s">
        <v>462</v>
      </c>
      <c r="J575" s="206">
        <v>1</v>
      </c>
      <c r="K575" s="324">
        <v>43467</v>
      </c>
      <c r="L575" s="324">
        <v>43829</v>
      </c>
      <c r="M575" s="325">
        <v>51.714285714285715</v>
      </c>
      <c r="N575" s="289">
        <v>0.5</v>
      </c>
      <c r="O575" s="110">
        <v>0.5</v>
      </c>
      <c r="P575" s="109">
        <v>26</v>
      </c>
      <c r="Q575" s="109">
        <v>0</v>
      </c>
      <c r="R575" s="111">
        <v>0</v>
      </c>
      <c r="S575" s="311"/>
      <c r="T575" s="59"/>
    </row>
    <row r="576" spans="1:20" ht="178.5" customHeight="1" thickBot="1">
      <c r="A576" s="659"/>
      <c r="B576" s="659"/>
      <c r="C576" s="660"/>
      <c r="D576" s="323" t="s">
        <v>439</v>
      </c>
      <c r="E576" s="323" t="s">
        <v>440</v>
      </c>
      <c r="F576" s="206" t="s">
        <v>463</v>
      </c>
      <c r="G576" s="206" t="s">
        <v>464</v>
      </c>
      <c r="H576" s="206" t="s">
        <v>465</v>
      </c>
      <c r="I576" s="206" t="s">
        <v>466</v>
      </c>
      <c r="J576" s="206">
        <v>1</v>
      </c>
      <c r="K576" s="327">
        <v>43467</v>
      </c>
      <c r="L576" s="324">
        <v>43829</v>
      </c>
      <c r="M576" s="325">
        <v>51.714285714285715</v>
      </c>
      <c r="N576" s="289">
        <v>0.5</v>
      </c>
      <c r="O576" s="110">
        <v>0.5</v>
      </c>
      <c r="P576" s="109">
        <v>26</v>
      </c>
      <c r="Q576" s="109">
        <v>0</v>
      </c>
      <c r="R576" s="111">
        <v>0</v>
      </c>
      <c r="S576" s="311"/>
      <c r="T576" s="59"/>
    </row>
    <row r="577" spans="1:20" ht="135.75" customHeight="1" thickBot="1">
      <c r="A577" s="659"/>
      <c r="B577" s="659"/>
      <c r="C577" s="660"/>
      <c r="D577" s="323" t="s">
        <v>439</v>
      </c>
      <c r="E577" s="323" t="s">
        <v>440</v>
      </c>
      <c r="F577" s="206" t="s">
        <v>467</v>
      </c>
      <c r="G577" s="206" t="s">
        <v>468</v>
      </c>
      <c r="H577" s="206" t="s">
        <v>469</v>
      </c>
      <c r="I577" s="206" t="s">
        <v>470</v>
      </c>
      <c r="J577" s="206">
        <v>1</v>
      </c>
      <c r="K577" s="324">
        <v>43467</v>
      </c>
      <c r="L577" s="324">
        <v>43829</v>
      </c>
      <c r="M577" s="325">
        <v>51.714285714285715</v>
      </c>
      <c r="N577" s="289">
        <v>0.5</v>
      </c>
      <c r="O577" s="110">
        <v>0.5</v>
      </c>
      <c r="P577" s="109">
        <v>26</v>
      </c>
      <c r="Q577" s="109">
        <v>0</v>
      </c>
      <c r="R577" s="111">
        <v>0</v>
      </c>
      <c r="S577" s="121"/>
      <c r="T577" s="59"/>
    </row>
    <row r="578" spans="1:20" ht="228" customHeight="1" thickBot="1">
      <c r="A578" s="326">
        <v>9</v>
      </c>
      <c r="B578" s="326">
        <v>1704003</v>
      </c>
      <c r="C578" s="322" t="s">
        <v>471</v>
      </c>
      <c r="D578" s="323" t="s">
        <v>439</v>
      </c>
      <c r="E578" s="323" t="s">
        <v>440</v>
      </c>
      <c r="F578" s="206" t="s">
        <v>472</v>
      </c>
      <c r="G578" s="206" t="s">
        <v>473</v>
      </c>
      <c r="H578" s="206" t="s">
        <v>443</v>
      </c>
      <c r="I578" s="206" t="s">
        <v>444</v>
      </c>
      <c r="J578" s="206">
        <v>1</v>
      </c>
      <c r="K578" s="324">
        <v>43467</v>
      </c>
      <c r="L578" s="324">
        <v>43829</v>
      </c>
      <c r="M578" s="325">
        <v>51.714285714285715</v>
      </c>
      <c r="N578" s="289">
        <v>0.5</v>
      </c>
      <c r="O578" s="110">
        <v>0.5</v>
      </c>
      <c r="P578" s="109">
        <v>26</v>
      </c>
      <c r="Q578" s="109">
        <v>0</v>
      </c>
      <c r="R578" s="111">
        <v>0</v>
      </c>
      <c r="S578" s="121"/>
      <c r="T578" s="59"/>
    </row>
    <row r="579" spans="1:20" ht="13.5" customHeight="1" thickBot="1">
      <c r="A579" s="195"/>
      <c r="B579" s="196"/>
      <c r="C579" s="216" t="s">
        <v>28</v>
      </c>
      <c r="D579" s="217"/>
      <c r="E579" s="204"/>
      <c r="F579" s="31"/>
      <c r="G579" s="312" t="s">
        <v>50</v>
      </c>
      <c r="H579" s="218"/>
      <c r="I579" s="218"/>
      <c r="J579" s="218"/>
      <c r="K579" s="218"/>
      <c r="L579" s="218"/>
      <c r="M579" s="293"/>
      <c r="N579" s="218"/>
      <c r="O579" s="218"/>
      <c r="P579" s="218"/>
      <c r="Q579" s="219"/>
      <c r="R579" s="473" t="s">
        <v>51</v>
      </c>
      <c r="S579" s="473"/>
      <c r="T579" s="37">
        <v>0</v>
      </c>
    </row>
    <row r="580" spans="1:20" ht="13.5" customHeight="1" thickBot="1">
      <c r="A580" s="195"/>
      <c r="B580" s="196"/>
      <c r="C580" s="216" t="s">
        <v>29</v>
      </c>
      <c r="D580" s="217"/>
      <c r="E580" s="204"/>
      <c r="F580" s="31"/>
      <c r="G580" s="205" t="s">
        <v>52</v>
      </c>
      <c r="H580" s="218"/>
      <c r="I580" s="218"/>
      <c r="J580" s="218"/>
      <c r="K580" s="218"/>
      <c r="L580" s="218"/>
      <c r="M580" s="218"/>
      <c r="N580" s="218"/>
      <c r="O580" s="218"/>
      <c r="P580" s="218"/>
      <c r="Q580" s="219"/>
      <c r="R580" s="473" t="s">
        <v>53</v>
      </c>
      <c r="S580" s="473"/>
      <c r="T580" s="37">
        <v>0.33487084870848705</v>
      </c>
    </row>
    <row r="583" spans="1:20" ht="24" customHeight="1">
      <c r="A583" s="468" t="s">
        <v>475</v>
      </c>
      <c r="B583" s="468"/>
      <c r="C583" s="468"/>
      <c r="D583" s="468"/>
      <c r="E583" s="468"/>
      <c r="F583" s="468"/>
      <c r="G583" s="468"/>
      <c r="H583" s="468"/>
      <c r="I583" s="468"/>
      <c r="J583" s="468"/>
      <c r="K583" s="468"/>
      <c r="L583" s="468"/>
      <c r="M583" s="468"/>
      <c r="N583" s="468"/>
      <c r="O583" s="468"/>
      <c r="P583" s="468"/>
      <c r="Q583" s="468"/>
      <c r="R583" s="468"/>
      <c r="S583" s="468"/>
      <c r="T583" s="468"/>
    </row>
    <row r="585" spans="1:8" ht="13.5" customHeight="1">
      <c r="A585" s="46" t="s">
        <v>0</v>
      </c>
      <c r="B585" s="499" t="s">
        <v>31</v>
      </c>
      <c r="C585" s="499"/>
      <c r="D585" s="499"/>
      <c r="E585" s="47"/>
      <c r="F585" s="47"/>
      <c r="G585" s="48"/>
      <c r="H585" s="48"/>
    </row>
    <row r="586" spans="1:6" ht="13.5" customHeight="1">
      <c r="A586" s="46" t="s">
        <v>32</v>
      </c>
      <c r="B586" s="46"/>
      <c r="C586" s="500" t="s">
        <v>294</v>
      </c>
      <c r="D586" s="500"/>
      <c r="E586" s="500"/>
      <c r="F586" s="500"/>
    </row>
    <row r="587" spans="1:8" ht="13.5" customHeight="1">
      <c r="A587" s="46" t="s">
        <v>1</v>
      </c>
      <c r="B587" s="46" t="s">
        <v>2</v>
      </c>
      <c r="C587" s="46"/>
      <c r="D587" s="49"/>
      <c r="E587" s="31"/>
      <c r="F587" s="31"/>
      <c r="G587" s="50"/>
      <c r="H587" s="50"/>
    </row>
    <row r="588" spans="1:8" ht="13.5" customHeight="1" thickBot="1">
      <c r="A588" s="501" t="s">
        <v>33</v>
      </c>
      <c r="B588" s="501"/>
      <c r="C588" s="501"/>
      <c r="D588" s="51">
        <v>2017</v>
      </c>
      <c r="E588" s="31"/>
      <c r="F588" s="31"/>
      <c r="G588" s="52"/>
      <c r="H588" s="52"/>
    </row>
    <row r="589" spans="1:8" ht="13.5" customHeight="1" thickBot="1">
      <c r="A589" s="501" t="s">
        <v>75</v>
      </c>
      <c r="B589" s="501"/>
      <c r="C589" s="501"/>
      <c r="D589" s="501"/>
      <c r="E589" s="31"/>
      <c r="F589" s="31"/>
      <c r="G589" s="502" t="s">
        <v>476</v>
      </c>
      <c r="H589" s="502"/>
    </row>
    <row r="590" spans="1:8" ht="13.5" customHeight="1" thickBot="1">
      <c r="A590" s="494" t="s">
        <v>77</v>
      </c>
      <c r="B590" s="494"/>
      <c r="C590" s="494"/>
      <c r="D590" s="494"/>
      <c r="E590" s="31"/>
      <c r="F590" s="31"/>
      <c r="G590" s="495" t="s">
        <v>759</v>
      </c>
      <c r="H590" s="495"/>
    </row>
    <row r="591" spans="1:8" ht="13.5" customHeight="1">
      <c r="A591" s="496" t="s">
        <v>511</v>
      </c>
      <c r="B591" s="496"/>
      <c r="C591" s="80"/>
      <c r="D591" s="53"/>
      <c r="E591" s="53"/>
      <c r="F591" s="53"/>
      <c r="G591" s="54"/>
      <c r="H591" s="54"/>
    </row>
    <row r="592" ht="13.5" customHeight="1" thickBot="1"/>
    <row r="593" spans="1:20" ht="54" customHeight="1" thickBot="1">
      <c r="A593" s="198" t="s">
        <v>3</v>
      </c>
      <c r="B593" s="198" t="s">
        <v>4</v>
      </c>
      <c r="C593" s="198" t="s">
        <v>5</v>
      </c>
      <c r="D593" s="198" t="s">
        <v>79</v>
      </c>
      <c r="E593" s="198" t="s">
        <v>80</v>
      </c>
      <c r="F593" s="198" t="s">
        <v>8</v>
      </c>
      <c r="G593" s="199" t="s">
        <v>9</v>
      </c>
      <c r="H593" s="198" t="s">
        <v>10</v>
      </c>
      <c r="I593" s="198" t="s">
        <v>81</v>
      </c>
      <c r="J593" s="198" t="s">
        <v>82</v>
      </c>
      <c r="K593" s="198" t="s">
        <v>13</v>
      </c>
      <c r="L593" s="198" t="s">
        <v>14</v>
      </c>
      <c r="M593" s="197" t="s">
        <v>83</v>
      </c>
      <c r="N593" s="197" t="s">
        <v>16</v>
      </c>
      <c r="O593" s="197" t="s">
        <v>17</v>
      </c>
      <c r="P593" s="197" t="s">
        <v>18</v>
      </c>
      <c r="Q593" s="197" t="s">
        <v>19</v>
      </c>
      <c r="R593" s="497" t="s">
        <v>20</v>
      </c>
      <c r="S593" s="498" t="s">
        <v>84</v>
      </c>
      <c r="T593" s="498"/>
    </row>
    <row r="594" spans="1:20" ht="21" customHeight="1" thickBot="1">
      <c r="A594" s="213"/>
      <c r="B594" s="213"/>
      <c r="C594" s="213"/>
      <c r="D594" s="213"/>
      <c r="E594" s="213"/>
      <c r="F594" s="213"/>
      <c r="G594" s="214"/>
      <c r="H594" s="213"/>
      <c r="I594" s="213"/>
      <c r="J594" s="213"/>
      <c r="K594" s="213"/>
      <c r="L594" s="213"/>
      <c r="M594" s="215"/>
      <c r="N594" s="313"/>
      <c r="O594" s="313"/>
      <c r="P594" s="313"/>
      <c r="Q594" s="313"/>
      <c r="R594" s="577"/>
      <c r="S594" s="138" t="s">
        <v>22</v>
      </c>
      <c r="T594" s="138" t="s">
        <v>23</v>
      </c>
    </row>
    <row r="595" spans="1:20" ht="206.25" customHeight="1">
      <c r="A595" s="603">
        <v>1</v>
      </c>
      <c r="B595" s="604">
        <v>1404004</v>
      </c>
      <c r="C595" s="605" t="s">
        <v>477</v>
      </c>
      <c r="D595" s="346"/>
      <c r="E595" s="346"/>
      <c r="F595" s="331" t="s">
        <v>481</v>
      </c>
      <c r="G595" s="347"/>
      <c r="H595" s="331" t="s">
        <v>482</v>
      </c>
      <c r="I595" s="331" t="s">
        <v>483</v>
      </c>
      <c r="J595" s="332">
        <v>1</v>
      </c>
      <c r="K595" s="333">
        <v>43641</v>
      </c>
      <c r="L595" s="333">
        <v>43705</v>
      </c>
      <c r="M595" s="342">
        <f>(L595-K595)/7</f>
        <v>9.142857142857142</v>
      </c>
      <c r="N595" s="295" t="s">
        <v>785</v>
      </c>
      <c r="O595" s="296">
        <v>0.6</v>
      </c>
      <c r="P595" s="295" t="s">
        <v>295</v>
      </c>
      <c r="Q595" s="295" t="s">
        <v>295</v>
      </c>
      <c r="R595" s="146" t="s">
        <v>783</v>
      </c>
      <c r="S595" s="284"/>
      <c r="T595" s="284"/>
    </row>
    <row r="596" spans="1:20" ht="206.25" customHeight="1">
      <c r="A596" s="489"/>
      <c r="B596" s="507"/>
      <c r="C596" s="606"/>
      <c r="D596" s="695" t="s">
        <v>478</v>
      </c>
      <c r="E596" s="695" t="s">
        <v>479</v>
      </c>
      <c r="F596" s="191" t="s">
        <v>484</v>
      </c>
      <c r="G596" s="697" t="s">
        <v>480</v>
      </c>
      <c r="H596" s="191" t="s">
        <v>485</v>
      </c>
      <c r="I596" s="191" t="s">
        <v>486</v>
      </c>
      <c r="J596" s="330">
        <v>1</v>
      </c>
      <c r="K596" s="334">
        <v>43649</v>
      </c>
      <c r="L596" s="334">
        <v>43713</v>
      </c>
      <c r="M596" s="341">
        <f>(L596-K596)/7</f>
        <v>9.142857142857142</v>
      </c>
      <c r="N596" s="295" t="s">
        <v>90</v>
      </c>
      <c r="O596" s="296">
        <v>0.5</v>
      </c>
      <c r="P596" s="295" t="s">
        <v>761</v>
      </c>
      <c r="Q596" s="295" t="s">
        <v>761</v>
      </c>
      <c r="R596" s="146" t="s">
        <v>782</v>
      </c>
      <c r="S596" s="284"/>
      <c r="T596" s="284"/>
    </row>
    <row r="597" spans="1:20" ht="206.25" customHeight="1">
      <c r="A597" s="489"/>
      <c r="B597" s="507"/>
      <c r="C597" s="606"/>
      <c r="D597" s="695"/>
      <c r="E597" s="695"/>
      <c r="F597" s="191" t="s">
        <v>487</v>
      </c>
      <c r="G597" s="697"/>
      <c r="H597" s="191" t="s">
        <v>488</v>
      </c>
      <c r="I597" s="191" t="s">
        <v>489</v>
      </c>
      <c r="J597" s="335">
        <v>10</v>
      </c>
      <c r="K597" s="334">
        <v>43654</v>
      </c>
      <c r="L597" s="334">
        <v>43719</v>
      </c>
      <c r="M597" s="341">
        <f>(L597-K597)/7</f>
        <v>9.285714285714286</v>
      </c>
      <c r="N597" s="295">
        <v>3</v>
      </c>
      <c r="O597" s="296">
        <v>0.3</v>
      </c>
      <c r="P597" s="295">
        <v>3</v>
      </c>
      <c r="Q597" s="295">
        <v>3</v>
      </c>
      <c r="R597" s="146">
        <v>9.29</v>
      </c>
      <c r="S597" s="284"/>
      <c r="T597" s="284"/>
    </row>
    <row r="598" spans="1:20" ht="206.25" customHeight="1">
      <c r="A598" s="489"/>
      <c r="B598" s="507"/>
      <c r="C598" s="606"/>
      <c r="D598" s="695"/>
      <c r="E598" s="695"/>
      <c r="F598" s="336" t="s">
        <v>490</v>
      </c>
      <c r="G598" s="697"/>
      <c r="H598" s="336" t="s">
        <v>491</v>
      </c>
      <c r="I598" s="337" t="s">
        <v>492</v>
      </c>
      <c r="J598" s="338">
        <v>1</v>
      </c>
      <c r="K598" s="339">
        <v>43658</v>
      </c>
      <c r="L598" s="450">
        <v>43723</v>
      </c>
      <c r="M598" s="342">
        <f>(L598-K598)/7</f>
        <v>9.285714285714286</v>
      </c>
      <c r="N598" s="295">
        <v>0.6</v>
      </c>
      <c r="O598" s="296">
        <v>0</v>
      </c>
      <c r="P598" s="295">
        <v>0.2</v>
      </c>
      <c r="Q598" s="295">
        <v>0.2</v>
      </c>
      <c r="R598" s="146">
        <v>0.43</v>
      </c>
      <c r="S598" s="284"/>
      <c r="T598" s="284"/>
    </row>
    <row r="599" spans="1:20" ht="114" customHeight="1">
      <c r="A599" s="489"/>
      <c r="B599" s="507"/>
      <c r="C599" s="606"/>
      <c r="D599" s="695"/>
      <c r="E599" s="695"/>
      <c r="F599" s="485" t="s">
        <v>493</v>
      </c>
      <c r="G599" s="697"/>
      <c r="H599" s="485" t="s">
        <v>494</v>
      </c>
      <c r="I599" s="485" t="s">
        <v>495</v>
      </c>
      <c r="J599" s="698">
        <v>1</v>
      </c>
      <c r="K599" s="700">
        <v>43662</v>
      </c>
      <c r="L599" s="700">
        <v>43829</v>
      </c>
      <c r="M599" s="702">
        <f>(L599-K599)/7</f>
        <v>23.857142857142858</v>
      </c>
      <c r="N599" s="581">
        <v>0.4</v>
      </c>
      <c r="O599" s="593">
        <v>0</v>
      </c>
      <c r="P599" s="581">
        <v>10</v>
      </c>
      <c r="Q599" s="581">
        <v>0</v>
      </c>
      <c r="R599" s="583">
        <v>0</v>
      </c>
      <c r="S599" s="579"/>
      <c r="T599" s="579"/>
    </row>
    <row r="600" spans="1:20" ht="121.5" customHeight="1">
      <c r="A600" s="490"/>
      <c r="B600" s="508"/>
      <c r="C600" s="607"/>
      <c r="D600" s="696"/>
      <c r="E600" s="696"/>
      <c r="F600" s="487"/>
      <c r="G600" s="340"/>
      <c r="H600" s="487"/>
      <c r="I600" s="487"/>
      <c r="J600" s="699"/>
      <c r="K600" s="701"/>
      <c r="L600" s="701"/>
      <c r="M600" s="703"/>
      <c r="N600" s="582"/>
      <c r="O600" s="594"/>
      <c r="P600" s="582"/>
      <c r="Q600" s="582"/>
      <c r="R600" s="584"/>
      <c r="S600" s="580"/>
      <c r="T600" s="580"/>
    </row>
    <row r="601" spans="1:20" ht="13.5" customHeight="1" thickBot="1">
      <c r="A601" s="220"/>
      <c r="B601" s="278"/>
      <c r="C601" s="279" t="s">
        <v>28</v>
      </c>
      <c r="D601" s="280"/>
      <c r="E601" s="143"/>
      <c r="F601" s="31"/>
      <c r="G601" s="312" t="s">
        <v>50</v>
      </c>
      <c r="H601" s="293"/>
      <c r="I601" s="293"/>
      <c r="J601" s="293"/>
      <c r="K601" s="293"/>
      <c r="L601" s="293"/>
      <c r="M601" s="293"/>
      <c r="N601" s="293"/>
      <c r="O601" s="293"/>
      <c r="P601" s="293"/>
      <c r="Q601" s="294"/>
      <c r="R601" s="578" t="s">
        <v>51</v>
      </c>
      <c r="S601" s="578"/>
      <c r="T601" s="329">
        <v>0</v>
      </c>
    </row>
    <row r="602" spans="1:20" ht="13.5" customHeight="1" thickBot="1">
      <c r="A602" s="195"/>
      <c r="B602" s="196"/>
      <c r="C602" s="216" t="s">
        <v>29</v>
      </c>
      <c r="D602" s="217"/>
      <c r="E602" s="204"/>
      <c r="F602" s="31"/>
      <c r="G602" s="205" t="s">
        <v>52</v>
      </c>
      <c r="H602" s="218"/>
      <c r="I602" s="218"/>
      <c r="J602" s="218"/>
      <c r="K602" s="218"/>
      <c r="L602" s="218"/>
      <c r="M602" s="218"/>
      <c r="N602" s="218"/>
      <c r="O602" s="218"/>
      <c r="P602" s="218"/>
      <c r="Q602" s="219"/>
      <c r="R602" s="473" t="s">
        <v>53</v>
      </c>
      <c r="S602" s="473"/>
      <c r="T602" s="37">
        <v>0.33487084870848705</v>
      </c>
    </row>
    <row r="605" spans="1:20" ht="26.25" customHeight="1">
      <c r="A605" s="468" t="s">
        <v>496</v>
      </c>
      <c r="B605" s="468"/>
      <c r="C605" s="468"/>
      <c r="D605" s="468"/>
      <c r="E605" s="468"/>
      <c r="F605" s="468"/>
      <c r="G605" s="468"/>
      <c r="H605" s="468"/>
      <c r="I605" s="468"/>
      <c r="J605" s="468"/>
      <c r="K605" s="468"/>
      <c r="L605" s="468"/>
      <c r="M605" s="468"/>
      <c r="N605" s="468"/>
      <c r="O605" s="468"/>
      <c r="P605" s="468"/>
      <c r="Q605" s="468"/>
      <c r="R605" s="468"/>
      <c r="S605" s="468"/>
      <c r="T605" s="468"/>
    </row>
    <row r="607" spans="1:8" ht="13.5" customHeight="1">
      <c r="A607" s="46" t="s">
        <v>0</v>
      </c>
      <c r="B607" s="499" t="s">
        <v>31</v>
      </c>
      <c r="C607" s="499"/>
      <c r="D607" s="499"/>
      <c r="E607" s="47"/>
      <c r="F607" s="47"/>
      <c r="G607" s="48"/>
      <c r="H607" s="48"/>
    </row>
    <row r="608" spans="1:6" ht="13.5" customHeight="1">
      <c r="A608" s="46" t="s">
        <v>32</v>
      </c>
      <c r="B608" s="46"/>
      <c r="C608" s="500" t="s">
        <v>294</v>
      </c>
      <c r="D608" s="500"/>
      <c r="E608" s="500"/>
      <c r="F608" s="500"/>
    </row>
    <row r="609" spans="1:8" ht="13.5" customHeight="1">
      <c r="A609" s="46" t="s">
        <v>1</v>
      </c>
      <c r="B609" s="46" t="s">
        <v>2</v>
      </c>
      <c r="C609" s="46"/>
      <c r="D609" s="49"/>
      <c r="E609" s="31"/>
      <c r="F609" s="31"/>
      <c r="G609" s="50"/>
      <c r="H609" s="50"/>
    </row>
    <row r="610" spans="1:8" ht="13.5" customHeight="1" thickBot="1">
      <c r="A610" s="501" t="s">
        <v>33</v>
      </c>
      <c r="B610" s="501"/>
      <c r="C610" s="501"/>
      <c r="D610" s="51">
        <v>2017</v>
      </c>
      <c r="E610" s="31"/>
      <c r="F610" s="31"/>
      <c r="G610" s="52"/>
      <c r="H610" s="52"/>
    </row>
    <row r="611" spans="1:8" ht="13.5" customHeight="1" thickBot="1">
      <c r="A611" s="501" t="s">
        <v>75</v>
      </c>
      <c r="B611" s="501"/>
      <c r="C611" s="501"/>
      <c r="D611" s="501"/>
      <c r="E611" s="31"/>
      <c r="F611" s="31"/>
      <c r="G611" s="502" t="s">
        <v>510</v>
      </c>
      <c r="H611" s="502"/>
    </row>
    <row r="612" spans="1:8" ht="13.5" customHeight="1" thickBot="1">
      <c r="A612" s="494" t="s">
        <v>77</v>
      </c>
      <c r="B612" s="494"/>
      <c r="C612" s="494"/>
      <c r="D612" s="494"/>
      <c r="E612" s="31"/>
      <c r="F612" s="31"/>
      <c r="G612" s="495" t="s">
        <v>759</v>
      </c>
      <c r="H612" s="495"/>
    </row>
    <row r="613" spans="1:8" ht="13.5" customHeight="1">
      <c r="A613" s="496" t="s">
        <v>262</v>
      </c>
      <c r="B613" s="496"/>
      <c r="C613" s="80"/>
      <c r="D613" s="53"/>
      <c r="E613" s="53"/>
      <c r="F613" s="53"/>
      <c r="G613" s="54"/>
      <c r="H613" s="54"/>
    </row>
    <row r="614" ht="13.5" customHeight="1" thickBot="1"/>
    <row r="615" spans="1:20" ht="56.25" customHeight="1" thickBot="1">
      <c r="A615" s="198" t="s">
        <v>3</v>
      </c>
      <c r="B615" s="198" t="s">
        <v>4</v>
      </c>
      <c r="C615" s="198" t="s">
        <v>5</v>
      </c>
      <c r="D615" s="198" t="s">
        <v>79</v>
      </c>
      <c r="E615" s="198" t="s">
        <v>80</v>
      </c>
      <c r="F615" s="198" t="s">
        <v>8</v>
      </c>
      <c r="G615" s="199" t="s">
        <v>9</v>
      </c>
      <c r="H615" s="198" t="s">
        <v>10</v>
      </c>
      <c r="I615" s="198" t="s">
        <v>81</v>
      </c>
      <c r="J615" s="198" t="s">
        <v>82</v>
      </c>
      <c r="K615" s="198" t="s">
        <v>13</v>
      </c>
      <c r="L615" s="198" t="s">
        <v>14</v>
      </c>
      <c r="M615" s="197" t="s">
        <v>83</v>
      </c>
      <c r="N615" s="197" t="s">
        <v>16</v>
      </c>
      <c r="O615" s="197" t="s">
        <v>17</v>
      </c>
      <c r="P615" s="197" t="s">
        <v>18</v>
      </c>
      <c r="Q615" s="197" t="s">
        <v>19</v>
      </c>
      <c r="R615" s="497" t="s">
        <v>20</v>
      </c>
      <c r="S615" s="498" t="s">
        <v>84</v>
      </c>
      <c r="T615" s="498"/>
    </row>
    <row r="616" spans="1:20" ht="13.5" customHeight="1" thickBot="1">
      <c r="A616" s="213"/>
      <c r="B616" s="213"/>
      <c r="C616" s="343"/>
      <c r="D616" s="213"/>
      <c r="E616" s="213"/>
      <c r="F616" s="213"/>
      <c r="G616" s="214"/>
      <c r="H616" s="213"/>
      <c r="I616" s="213"/>
      <c r="J616" s="213"/>
      <c r="K616" s="213"/>
      <c r="L616" s="213"/>
      <c r="M616" s="313"/>
      <c r="N616" s="215"/>
      <c r="O616" s="215"/>
      <c r="P616" s="215"/>
      <c r="Q616" s="215"/>
      <c r="R616" s="497"/>
      <c r="S616" s="29" t="s">
        <v>22</v>
      </c>
      <c r="T616" s="29" t="s">
        <v>23</v>
      </c>
    </row>
    <row r="617" spans="1:20" ht="141" customHeight="1">
      <c r="A617" s="706">
        <v>1</v>
      </c>
      <c r="B617" s="707">
        <v>1601002</v>
      </c>
      <c r="C617" s="708" t="s">
        <v>497</v>
      </c>
      <c r="D617" s="708" t="s">
        <v>498</v>
      </c>
      <c r="E617" s="708" t="s">
        <v>499</v>
      </c>
      <c r="F617" s="553" t="s">
        <v>500</v>
      </c>
      <c r="G617" s="553" t="s">
        <v>501</v>
      </c>
      <c r="H617" s="553" t="s">
        <v>502</v>
      </c>
      <c r="I617" s="553" t="s">
        <v>503</v>
      </c>
      <c r="J617" s="553">
        <v>1</v>
      </c>
      <c r="K617" s="705">
        <v>43546</v>
      </c>
      <c r="L617" s="705">
        <v>43886</v>
      </c>
      <c r="M617" s="709">
        <f>(L617-K617)/7</f>
        <v>48.57142857142857</v>
      </c>
      <c r="N617" s="474">
        <v>0.7</v>
      </c>
      <c r="O617" s="476">
        <v>0.7</v>
      </c>
      <c r="P617" s="478">
        <v>34</v>
      </c>
      <c r="Q617" s="478">
        <v>0</v>
      </c>
      <c r="R617" s="480">
        <v>0</v>
      </c>
      <c r="S617" s="672"/>
      <c r="T617" s="672"/>
    </row>
    <row r="618" spans="1:20" ht="87.75" customHeight="1" thickBot="1">
      <c r="A618" s="706"/>
      <c r="B618" s="707"/>
      <c r="C618" s="708"/>
      <c r="D618" s="708"/>
      <c r="E618" s="708"/>
      <c r="F618" s="553"/>
      <c r="G618" s="553"/>
      <c r="H618" s="553"/>
      <c r="I618" s="553"/>
      <c r="J618" s="553"/>
      <c r="K618" s="705"/>
      <c r="L618" s="705"/>
      <c r="M618" s="709"/>
      <c r="N618" s="475"/>
      <c r="O618" s="704"/>
      <c r="P618" s="479"/>
      <c r="Q618" s="479"/>
      <c r="R618" s="481"/>
      <c r="S618" s="674"/>
      <c r="T618" s="674"/>
    </row>
    <row r="619" spans="1:20" ht="144" customHeight="1" thickBot="1">
      <c r="A619" s="706"/>
      <c r="B619" s="707">
        <v>1404004</v>
      </c>
      <c r="C619" s="708"/>
      <c r="D619" s="708"/>
      <c r="E619" s="708"/>
      <c r="F619" s="553" t="s">
        <v>504</v>
      </c>
      <c r="G619" s="553" t="s">
        <v>505</v>
      </c>
      <c r="H619" s="344" t="s">
        <v>506</v>
      </c>
      <c r="I619" s="345" t="s">
        <v>507</v>
      </c>
      <c r="J619" s="345">
        <v>1</v>
      </c>
      <c r="K619" s="705">
        <v>43546</v>
      </c>
      <c r="L619" s="705">
        <v>43886</v>
      </c>
      <c r="M619" s="709">
        <f>(+L619-K619)/7</f>
        <v>48.57142857142857</v>
      </c>
      <c r="N619" s="289">
        <v>0.5</v>
      </c>
      <c r="O619" s="296">
        <v>0.5</v>
      </c>
      <c r="P619" s="289">
        <v>24</v>
      </c>
      <c r="Q619" s="109">
        <v>0</v>
      </c>
      <c r="R619" s="111">
        <v>0</v>
      </c>
      <c r="S619" s="311"/>
      <c r="T619" s="59"/>
    </row>
    <row r="620" spans="1:20" ht="123.75" customHeight="1">
      <c r="A620" s="706"/>
      <c r="B620" s="707"/>
      <c r="C620" s="708"/>
      <c r="D620" s="708"/>
      <c r="E620" s="708"/>
      <c r="F620" s="553"/>
      <c r="G620" s="553"/>
      <c r="H620" s="553" t="s">
        <v>508</v>
      </c>
      <c r="I620" s="553" t="s">
        <v>509</v>
      </c>
      <c r="J620" s="553">
        <v>1</v>
      </c>
      <c r="K620" s="705"/>
      <c r="L620" s="705"/>
      <c r="M620" s="709"/>
      <c r="N620" s="474" t="s">
        <v>295</v>
      </c>
      <c r="O620" s="704">
        <v>0.3</v>
      </c>
      <c r="P620" s="478">
        <v>15</v>
      </c>
      <c r="Q620" s="478">
        <v>0</v>
      </c>
      <c r="R620" s="480">
        <v>0</v>
      </c>
      <c r="S620" s="672"/>
      <c r="T620" s="672"/>
    </row>
    <row r="621" spans="1:20" ht="91.5" customHeight="1" thickBot="1">
      <c r="A621" s="706"/>
      <c r="B621" s="707"/>
      <c r="C621" s="708"/>
      <c r="D621" s="708"/>
      <c r="E621" s="708"/>
      <c r="F621" s="553"/>
      <c r="G621" s="553"/>
      <c r="H621" s="553"/>
      <c r="I621" s="553"/>
      <c r="J621" s="553"/>
      <c r="K621" s="705"/>
      <c r="L621" s="705"/>
      <c r="M621" s="709"/>
      <c r="N621" s="475"/>
      <c r="O621" s="477"/>
      <c r="P621" s="479"/>
      <c r="Q621" s="479"/>
      <c r="R621" s="481"/>
      <c r="S621" s="674"/>
      <c r="T621" s="674"/>
    </row>
    <row r="622" spans="1:20" ht="13.5" customHeight="1" thickBot="1">
      <c r="A622" s="195"/>
      <c r="B622" s="196"/>
      <c r="C622" s="279" t="s">
        <v>28</v>
      </c>
      <c r="D622" s="217"/>
      <c r="E622" s="204"/>
      <c r="F622" s="31"/>
      <c r="G622" s="205" t="s">
        <v>50</v>
      </c>
      <c r="H622" s="218"/>
      <c r="I622" s="218"/>
      <c r="J622" s="218"/>
      <c r="K622" s="218"/>
      <c r="L622" s="218"/>
      <c r="M622" s="218"/>
      <c r="N622" s="218"/>
      <c r="O622" s="218"/>
      <c r="P622" s="218"/>
      <c r="Q622" s="219"/>
      <c r="R622" s="473" t="s">
        <v>51</v>
      </c>
      <c r="S622" s="473"/>
      <c r="T622" s="37">
        <v>0</v>
      </c>
    </row>
    <row r="623" spans="1:20" ht="13.5" customHeight="1" thickBot="1">
      <c r="A623" s="195"/>
      <c r="B623" s="196"/>
      <c r="C623" s="216" t="s">
        <v>29</v>
      </c>
      <c r="D623" s="217"/>
      <c r="E623" s="204"/>
      <c r="F623" s="31"/>
      <c r="G623" s="205" t="s">
        <v>52</v>
      </c>
      <c r="H623" s="218"/>
      <c r="I623" s="218"/>
      <c r="J623" s="218"/>
      <c r="K623" s="218"/>
      <c r="L623" s="218"/>
      <c r="M623" s="218"/>
      <c r="N623" s="218"/>
      <c r="O623" s="218"/>
      <c r="P623" s="218"/>
      <c r="Q623" s="219"/>
      <c r="R623" s="473" t="s">
        <v>53</v>
      </c>
      <c r="S623" s="473"/>
      <c r="T623" s="37">
        <v>0.33487084870848705</v>
      </c>
    </row>
    <row r="626" spans="1:20" ht="20.25" customHeight="1">
      <c r="A626" s="468" t="s">
        <v>517</v>
      </c>
      <c r="B626" s="468"/>
      <c r="C626" s="468"/>
      <c r="D626" s="468"/>
      <c r="E626" s="468"/>
      <c r="F626" s="468"/>
      <c r="G626" s="468"/>
      <c r="H626" s="468"/>
      <c r="I626" s="468"/>
      <c r="J626" s="468"/>
      <c r="K626" s="468"/>
      <c r="L626" s="468"/>
      <c r="M626" s="468"/>
      <c r="N626" s="468"/>
      <c r="O626" s="468"/>
      <c r="P626" s="468"/>
      <c r="Q626" s="468"/>
      <c r="R626" s="468"/>
      <c r="S626" s="468"/>
      <c r="T626" s="468"/>
    </row>
    <row r="628" spans="1:8" ht="13.5" customHeight="1">
      <c r="A628" s="46" t="s">
        <v>0</v>
      </c>
      <c r="B628" s="499" t="s">
        <v>31</v>
      </c>
      <c r="C628" s="499"/>
      <c r="D628" s="499"/>
      <c r="E628" s="47"/>
      <c r="F628" s="47"/>
      <c r="G628" s="48"/>
      <c r="H628" s="48"/>
    </row>
    <row r="629" spans="1:6" ht="13.5" customHeight="1">
      <c r="A629" s="46" t="s">
        <v>32</v>
      </c>
      <c r="B629" s="46"/>
      <c r="C629" s="500" t="s">
        <v>294</v>
      </c>
      <c r="D629" s="500"/>
      <c r="E629" s="500"/>
      <c r="F629" s="500"/>
    </row>
    <row r="630" spans="1:8" ht="13.5" customHeight="1">
      <c r="A630" s="46" t="s">
        <v>1</v>
      </c>
      <c r="B630" s="46" t="s">
        <v>2</v>
      </c>
      <c r="C630" s="46"/>
      <c r="D630" s="49"/>
      <c r="E630" s="31"/>
      <c r="F630" s="31"/>
      <c r="G630" s="50"/>
      <c r="H630" s="50"/>
    </row>
    <row r="631" spans="1:8" ht="13.5" customHeight="1" thickBot="1">
      <c r="A631" s="501" t="s">
        <v>33</v>
      </c>
      <c r="B631" s="501"/>
      <c r="C631" s="501"/>
      <c r="D631" s="51">
        <v>2018</v>
      </c>
      <c r="E631" s="31"/>
      <c r="F631" s="31"/>
      <c r="G631" s="52"/>
      <c r="H631" s="52"/>
    </row>
    <row r="632" spans="1:8" ht="13.5" customHeight="1" thickBot="1">
      <c r="A632" s="501" t="s">
        <v>75</v>
      </c>
      <c r="B632" s="501"/>
      <c r="C632" s="501"/>
      <c r="D632" s="501"/>
      <c r="E632" s="31"/>
      <c r="F632" s="31"/>
      <c r="G632" s="502" t="s">
        <v>539</v>
      </c>
      <c r="H632" s="502"/>
    </row>
    <row r="633" spans="1:8" ht="13.5" customHeight="1" thickBot="1">
      <c r="A633" s="494" t="s">
        <v>77</v>
      </c>
      <c r="B633" s="494"/>
      <c r="C633" s="494"/>
      <c r="D633" s="494"/>
      <c r="E633" s="31"/>
      <c r="F633" s="31"/>
      <c r="G633" s="495" t="s">
        <v>759</v>
      </c>
      <c r="H633" s="495"/>
    </row>
    <row r="634" spans="1:8" ht="13.5" customHeight="1">
      <c r="A634" s="496" t="s">
        <v>538</v>
      </c>
      <c r="B634" s="496"/>
      <c r="C634" s="80"/>
      <c r="D634" s="53"/>
      <c r="E634" s="53"/>
      <c r="F634" s="53"/>
      <c r="G634" s="54"/>
      <c r="H634" s="54"/>
    </row>
    <row r="635" ht="13.5" customHeight="1" thickBot="1"/>
    <row r="636" spans="1:20" ht="63.75" customHeight="1" thickBot="1">
      <c r="A636" s="198" t="s">
        <v>3</v>
      </c>
      <c r="B636" s="198" t="s">
        <v>4</v>
      </c>
      <c r="C636" s="198" t="s">
        <v>5</v>
      </c>
      <c r="D636" s="198" t="s">
        <v>79</v>
      </c>
      <c r="E636" s="198" t="s">
        <v>80</v>
      </c>
      <c r="F636" s="198" t="s">
        <v>8</v>
      </c>
      <c r="G636" s="199" t="s">
        <v>9</v>
      </c>
      <c r="H636" s="198" t="s">
        <v>10</v>
      </c>
      <c r="I636" s="198" t="s">
        <v>81</v>
      </c>
      <c r="J636" s="198" t="s">
        <v>82</v>
      </c>
      <c r="K636" s="198" t="s">
        <v>13</v>
      </c>
      <c r="L636" s="198" t="s">
        <v>14</v>
      </c>
      <c r="M636" s="197" t="s">
        <v>83</v>
      </c>
      <c r="N636" s="197" t="s">
        <v>16</v>
      </c>
      <c r="O636" s="197" t="s">
        <v>17</v>
      </c>
      <c r="P636" s="197" t="s">
        <v>18</v>
      </c>
      <c r="Q636" s="197" t="s">
        <v>19</v>
      </c>
      <c r="R636" s="497" t="s">
        <v>20</v>
      </c>
      <c r="S636" s="498" t="s">
        <v>84</v>
      </c>
      <c r="T636" s="498"/>
    </row>
    <row r="637" spans="1:20" ht="23.25" customHeight="1" thickBot="1">
      <c r="A637" s="213"/>
      <c r="B637" s="213"/>
      <c r="C637" s="213"/>
      <c r="D637" s="213"/>
      <c r="E637" s="213"/>
      <c r="F637" s="213"/>
      <c r="G637" s="214"/>
      <c r="H637" s="213"/>
      <c r="I637" s="213"/>
      <c r="J637" s="213"/>
      <c r="K637" s="213"/>
      <c r="L637" s="213"/>
      <c r="M637" s="215"/>
      <c r="N637" s="313"/>
      <c r="O637" s="313"/>
      <c r="P637" s="313"/>
      <c r="Q637" s="313"/>
      <c r="R637" s="577"/>
      <c r="S637" s="29" t="s">
        <v>22</v>
      </c>
      <c r="T637" s="29" t="s">
        <v>23</v>
      </c>
    </row>
    <row r="638" spans="1:20" ht="203.25" customHeight="1" thickBot="1">
      <c r="A638" s="537">
        <v>1</v>
      </c>
      <c r="B638" s="538">
        <v>1603001</v>
      </c>
      <c r="C638" s="540" t="s">
        <v>518</v>
      </c>
      <c r="D638" s="538" t="s">
        <v>519</v>
      </c>
      <c r="E638" s="538" t="s">
        <v>520</v>
      </c>
      <c r="F638" s="542" t="s">
        <v>521</v>
      </c>
      <c r="G638" s="542" t="s">
        <v>522</v>
      </c>
      <c r="H638" s="355" t="s">
        <v>523</v>
      </c>
      <c r="I638" s="355" t="s">
        <v>524</v>
      </c>
      <c r="J638" s="356">
        <v>1</v>
      </c>
      <c r="K638" s="357">
        <v>43575</v>
      </c>
      <c r="L638" s="358">
        <v>43666</v>
      </c>
      <c r="M638" s="368">
        <f>(L638-K638)/7</f>
        <v>13</v>
      </c>
      <c r="N638" s="295">
        <v>0.5</v>
      </c>
      <c r="O638" s="296">
        <v>0.5</v>
      </c>
      <c r="P638" s="295">
        <v>7</v>
      </c>
      <c r="Q638" s="348">
        <v>7</v>
      </c>
      <c r="R638" s="146">
        <v>13</v>
      </c>
      <c r="S638" s="349"/>
      <c r="T638" s="59"/>
    </row>
    <row r="639" spans="1:20" ht="203.25" customHeight="1">
      <c r="A639" s="537"/>
      <c r="B639" s="539"/>
      <c r="C639" s="540"/>
      <c r="D639" s="539"/>
      <c r="E639" s="539"/>
      <c r="F639" s="543"/>
      <c r="G639" s="543"/>
      <c r="H639" s="359" t="s">
        <v>525</v>
      </c>
      <c r="I639" s="356" t="s">
        <v>526</v>
      </c>
      <c r="J639" s="356">
        <v>1</v>
      </c>
      <c r="K639" s="358">
        <v>43678</v>
      </c>
      <c r="L639" s="358">
        <v>43709</v>
      </c>
      <c r="M639" s="368">
        <f>(+L639-K639)/7</f>
        <v>4.428571428571429</v>
      </c>
      <c r="N639" s="295">
        <v>0</v>
      </c>
      <c r="O639" s="296">
        <v>0</v>
      </c>
      <c r="P639" s="295">
        <v>0</v>
      </c>
      <c r="Q639" s="348">
        <v>0</v>
      </c>
      <c r="R639" s="146"/>
      <c r="S639" s="32"/>
      <c r="T639" s="354"/>
    </row>
    <row r="640" spans="1:20" ht="203.25" customHeight="1">
      <c r="A640" s="537"/>
      <c r="B640" s="539"/>
      <c r="C640" s="540"/>
      <c r="D640" s="541"/>
      <c r="E640" s="541"/>
      <c r="F640" s="544"/>
      <c r="G640" s="544"/>
      <c r="H640" s="360" t="s">
        <v>527</v>
      </c>
      <c r="I640" s="356" t="s">
        <v>528</v>
      </c>
      <c r="J640" s="361">
        <v>1</v>
      </c>
      <c r="K640" s="358">
        <v>43709</v>
      </c>
      <c r="L640" s="358">
        <v>43799</v>
      </c>
      <c r="M640" s="368">
        <f>(+L640-K640)/7</f>
        <v>12.857142857142858</v>
      </c>
      <c r="N640" s="295">
        <v>0</v>
      </c>
      <c r="O640" s="296">
        <v>0</v>
      </c>
      <c r="P640" s="295">
        <v>0</v>
      </c>
      <c r="Q640" s="348">
        <v>0</v>
      </c>
      <c r="R640" s="146"/>
      <c r="S640" s="32"/>
      <c r="T640" s="354"/>
    </row>
    <row r="641" spans="1:20" ht="207" customHeight="1">
      <c r="A641" s="537">
        <v>2</v>
      </c>
      <c r="B641" s="542">
        <v>1603100</v>
      </c>
      <c r="C641" s="542" t="s">
        <v>529</v>
      </c>
      <c r="D641" s="542" t="s">
        <v>530</v>
      </c>
      <c r="E641" s="542" t="s">
        <v>531</v>
      </c>
      <c r="F641" s="573" t="s">
        <v>532</v>
      </c>
      <c r="G641" s="573" t="s">
        <v>533</v>
      </c>
      <c r="H641" s="355" t="s">
        <v>534</v>
      </c>
      <c r="I641" s="362" t="s">
        <v>535</v>
      </c>
      <c r="J641" s="363">
        <v>1</v>
      </c>
      <c r="K641" s="364">
        <v>43556</v>
      </c>
      <c r="L641" s="365">
        <v>43586</v>
      </c>
      <c r="M641" s="368">
        <f>(+L641-K641)/7</f>
        <v>4.285714285714286</v>
      </c>
      <c r="N641" s="295">
        <v>1</v>
      </c>
      <c r="O641" s="296">
        <v>1</v>
      </c>
      <c r="P641" s="295" t="s">
        <v>786</v>
      </c>
      <c r="Q641" s="295">
        <v>0</v>
      </c>
      <c r="R641" s="146">
        <v>0</v>
      </c>
      <c r="S641" s="148"/>
      <c r="T641" s="284"/>
    </row>
    <row r="642" spans="1:20" ht="117.75" customHeight="1" thickBot="1">
      <c r="A642" s="537"/>
      <c r="B642" s="544"/>
      <c r="C642" s="575"/>
      <c r="D642" s="544"/>
      <c r="E642" s="544"/>
      <c r="F642" s="574"/>
      <c r="G642" s="574"/>
      <c r="H642" s="366" t="s">
        <v>536</v>
      </c>
      <c r="I642" s="366" t="s">
        <v>537</v>
      </c>
      <c r="J642" s="356">
        <v>6</v>
      </c>
      <c r="K642" s="365">
        <v>43617</v>
      </c>
      <c r="L642" s="365">
        <v>43952</v>
      </c>
      <c r="M642" s="368">
        <f>(+L642-K642)/7</f>
        <v>47.857142857142854</v>
      </c>
      <c r="N642" s="295">
        <v>3</v>
      </c>
      <c r="O642" s="296">
        <v>0.5</v>
      </c>
      <c r="P642" s="295">
        <v>24</v>
      </c>
      <c r="Q642" s="295">
        <v>0</v>
      </c>
      <c r="R642" s="146">
        <v>0</v>
      </c>
      <c r="S642" s="367"/>
      <c r="T642" s="329">
        <v>0</v>
      </c>
    </row>
    <row r="643" spans="1:20" ht="13.5" customHeight="1" thickBot="1">
      <c r="A643" s="195"/>
      <c r="B643" s="196"/>
      <c r="C643" s="216" t="s">
        <v>29</v>
      </c>
      <c r="D643" s="217"/>
      <c r="E643" s="204"/>
      <c r="F643" s="31"/>
      <c r="G643" s="205" t="s">
        <v>52</v>
      </c>
      <c r="H643" s="218"/>
      <c r="I643" s="218"/>
      <c r="J643" s="218"/>
      <c r="K643" s="218"/>
      <c r="L643" s="218"/>
      <c r="M643" s="218"/>
      <c r="N643" s="218"/>
      <c r="O643" s="218"/>
      <c r="P643" s="218"/>
      <c r="Q643" s="219"/>
      <c r="R643" s="473" t="s">
        <v>53</v>
      </c>
      <c r="S643" s="473"/>
      <c r="T643" s="37">
        <v>0.33487084870848705</v>
      </c>
    </row>
    <row r="647" spans="1:20" ht="21.75" customHeight="1">
      <c r="A647" s="468" t="s">
        <v>569</v>
      </c>
      <c r="B647" s="468"/>
      <c r="C647" s="468"/>
      <c r="D647" s="468"/>
      <c r="E647" s="468"/>
      <c r="F647" s="468"/>
      <c r="G647" s="468"/>
      <c r="H647" s="468"/>
      <c r="I647" s="468"/>
      <c r="J647" s="468"/>
      <c r="K647" s="468"/>
      <c r="L647" s="468"/>
      <c r="M647" s="468"/>
      <c r="N647" s="468"/>
      <c r="O647" s="468"/>
      <c r="P647" s="468"/>
      <c r="Q647" s="468"/>
      <c r="R647" s="468"/>
      <c r="S647" s="468"/>
      <c r="T647" s="468"/>
    </row>
    <row r="649" spans="1:8" ht="13.5" customHeight="1">
      <c r="A649" s="46" t="s">
        <v>0</v>
      </c>
      <c r="B649" s="499" t="s">
        <v>31</v>
      </c>
      <c r="C649" s="499"/>
      <c r="D649" s="499"/>
      <c r="E649" s="47"/>
      <c r="F649" s="47"/>
      <c r="G649" s="48"/>
      <c r="H649" s="48"/>
    </row>
    <row r="650" spans="1:6" ht="13.5" customHeight="1">
      <c r="A650" s="46" t="s">
        <v>32</v>
      </c>
      <c r="B650" s="46"/>
      <c r="C650" s="500" t="s">
        <v>294</v>
      </c>
      <c r="D650" s="500"/>
      <c r="E650" s="500"/>
      <c r="F650" s="500"/>
    </row>
    <row r="651" spans="1:8" ht="13.5" customHeight="1">
      <c r="A651" s="46" t="s">
        <v>1</v>
      </c>
      <c r="B651" s="46" t="s">
        <v>2</v>
      </c>
      <c r="C651" s="46"/>
      <c r="D651" s="49"/>
      <c r="E651" s="31"/>
      <c r="F651" s="31"/>
      <c r="G651" s="50"/>
      <c r="H651" s="50"/>
    </row>
    <row r="652" spans="1:8" ht="13.5" customHeight="1" thickBot="1">
      <c r="A652" s="501" t="s">
        <v>33</v>
      </c>
      <c r="B652" s="501"/>
      <c r="C652" s="501"/>
      <c r="D652" s="51">
        <v>2018</v>
      </c>
      <c r="E652" s="31"/>
      <c r="F652" s="31"/>
      <c r="G652" s="52"/>
      <c r="H652" s="52"/>
    </row>
    <row r="653" spans="1:8" ht="13.5" customHeight="1" thickBot="1">
      <c r="A653" s="501" t="s">
        <v>75</v>
      </c>
      <c r="B653" s="501"/>
      <c r="C653" s="501"/>
      <c r="D653" s="501"/>
      <c r="E653" s="31"/>
      <c r="F653" s="31"/>
      <c r="G653" s="502" t="s">
        <v>510</v>
      </c>
      <c r="H653" s="502"/>
    </row>
    <row r="654" spans="1:8" ht="13.5" customHeight="1" thickBot="1">
      <c r="A654" s="494" t="s">
        <v>77</v>
      </c>
      <c r="B654" s="494"/>
      <c r="C654" s="494"/>
      <c r="D654" s="494"/>
      <c r="E654" s="31"/>
      <c r="F654" s="31"/>
      <c r="G654" s="495" t="s">
        <v>759</v>
      </c>
      <c r="H654" s="495"/>
    </row>
    <row r="655" spans="1:8" ht="13.5" customHeight="1">
      <c r="A655" s="496" t="s">
        <v>568</v>
      </c>
      <c r="B655" s="496"/>
      <c r="C655" s="80"/>
      <c r="D655" s="53"/>
      <c r="E655" s="53"/>
      <c r="F655" s="53"/>
      <c r="G655" s="54"/>
      <c r="H655" s="54"/>
    </row>
    <row r="656" ht="13.5" customHeight="1" thickBot="1"/>
    <row r="657" spans="1:20" ht="51.75" customHeight="1" thickBot="1">
      <c r="A657" s="198" t="s">
        <v>3</v>
      </c>
      <c r="B657" s="198" t="s">
        <v>4</v>
      </c>
      <c r="C657" s="198" t="s">
        <v>5</v>
      </c>
      <c r="D657" s="198" t="s">
        <v>79</v>
      </c>
      <c r="E657" s="198" t="s">
        <v>80</v>
      </c>
      <c r="F657" s="198" t="s">
        <v>8</v>
      </c>
      <c r="G657" s="199" t="s">
        <v>9</v>
      </c>
      <c r="H657" s="198" t="s">
        <v>10</v>
      </c>
      <c r="I657" s="198" t="s">
        <v>81</v>
      </c>
      <c r="J657" s="198" t="s">
        <v>82</v>
      </c>
      <c r="K657" s="198" t="s">
        <v>13</v>
      </c>
      <c r="L657" s="198" t="s">
        <v>14</v>
      </c>
      <c r="M657" s="197" t="s">
        <v>83</v>
      </c>
      <c r="N657" s="197" t="s">
        <v>16</v>
      </c>
      <c r="O657" s="197" t="s">
        <v>17</v>
      </c>
      <c r="P657" s="197" t="s">
        <v>18</v>
      </c>
      <c r="Q657" s="197" t="s">
        <v>19</v>
      </c>
      <c r="R657" s="497" t="s">
        <v>20</v>
      </c>
      <c r="S657" s="498" t="s">
        <v>84</v>
      </c>
      <c r="T657" s="498"/>
    </row>
    <row r="658" spans="1:20" ht="25.5" customHeight="1" thickBot="1">
      <c r="A658" s="213"/>
      <c r="B658" s="213"/>
      <c r="C658" s="213"/>
      <c r="D658" s="213"/>
      <c r="E658" s="213"/>
      <c r="F658" s="213"/>
      <c r="G658" s="214"/>
      <c r="H658" s="213"/>
      <c r="I658" s="213"/>
      <c r="J658" s="213"/>
      <c r="K658" s="213"/>
      <c r="L658" s="213"/>
      <c r="M658" s="313"/>
      <c r="N658" s="215"/>
      <c r="O658" s="215"/>
      <c r="P658" s="215"/>
      <c r="Q658" s="215"/>
      <c r="R658" s="497"/>
      <c r="S658" s="29" t="s">
        <v>22</v>
      </c>
      <c r="T658" s="29" t="s">
        <v>23</v>
      </c>
    </row>
    <row r="659" spans="1:20" ht="193.5" customHeight="1" thickBot="1">
      <c r="A659" s="369">
        <v>1</v>
      </c>
      <c r="B659" s="141">
        <v>1402003</v>
      </c>
      <c r="C659" s="370" t="s">
        <v>540</v>
      </c>
      <c r="D659" s="370" t="s">
        <v>541</v>
      </c>
      <c r="E659" s="370" t="s">
        <v>542</v>
      </c>
      <c r="F659" s="370" t="s">
        <v>543</v>
      </c>
      <c r="G659" s="370" t="s">
        <v>544</v>
      </c>
      <c r="H659" s="370" t="s">
        <v>545</v>
      </c>
      <c r="I659" s="370" t="s">
        <v>546</v>
      </c>
      <c r="J659" s="371">
        <v>1</v>
      </c>
      <c r="K659" s="372">
        <v>43556</v>
      </c>
      <c r="L659" s="373">
        <v>43921</v>
      </c>
      <c r="M659" s="371">
        <v>52</v>
      </c>
      <c r="N659" s="289">
        <v>0</v>
      </c>
      <c r="O659" s="110">
        <v>0</v>
      </c>
      <c r="P659" s="109">
        <v>0</v>
      </c>
      <c r="Q659" s="109">
        <v>0</v>
      </c>
      <c r="R659" s="111">
        <v>0</v>
      </c>
      <c r="S659" s="59"/>
      <c r="T659" s="59"/>
    </row>
    <row r="660" spans="1:20" ht="393.75" customHeight="1" thickBot="1">
      <c r="A660" s="369">
        <v>2</v>
      </c>
      <c r="B660" s="141">
        <v>1402009</v>
      </c>
      <c r="C660" s="370" t="s">
        <v>547</v>
      </c>
      <c r="D660" s="374" t="s">
        <v>548</v>
      </c>
      <c r="E660" s="370" t="s">
        <v>542</v>
      </c>
      <c r="F660" s="374" t="s">
        <v>549</v>
      </c>
      <c r="G660" s="370" t="s">
        <v>550</v>
      </c>
      <c r="H660" s="370" t="s">
        <v>551</v>
      </c>
      <c r="I660" s="370" t="s">
        <v>552</v>
      </c>
      <c r="J660" s="375">
        <v>1</v>
      </c>
      <c r="K660" s="376">
        <v>43556</v>
      </c>
      <c r="L660" s="373">
        <v>43921</v>
      </c>
      <c r="M660" s="371">
        <v>52</v>
      </c>
      <c r="N660" s="289">
        <v>0</v>
      </c>
      <c r="O660" s="110">
        <v>0</v>
      </c>
      <c r="P660" s="109">
        <v>0</v>
      </c>
      <c r="Q660" s="109">
        <v>0</v>
      </c>
      <c r="R660" s="111">
        <v>0</v>
      </c>
      <c r="S660" s="311"/>
      <c r="T660" s="59"/>
    </row>
    <row r="661" spans="1:20" ht="130.5" customHeight="1" thickBot="1">
      <c r="A661" s="369">
        <v>3</v>
      </c>
      <c r="B661" s="141"/>
      <c r="C661" s="370" t="s">
        <v>553</v>
      </c>
      <c r="D661" s="374" t="s">
        <v>554</v>
      </c>
      <c r="E661" s="370" t="s">
        <v>542</v>
      </c>
      <c r="F661" s="374" t="s">
        <v>555</v>
      </c>
      <c r="G661" s="370" t="s">
        <v>550</v>
      </c>
      <c r="H661" s="370" t="s">
        <v>556</v>
      </c>
      <c r="I661" s="370" t="s">
        <v>557</v>
      </c>
      <c r="J661" s="375">
        <v>1</v>
      </c>
      <c r="K661" s="376">
        <v>43556</v>
      </c>
      <c r="L661" s="373">
        <v>43921</v>
      </c>
      <c r="M661" s="371">
        <v>52</v>
      </c>
      <c r="N661" s="289">
        <v>0</v>
      </c>
      <c r="O661" s="110">
        <v>0</v>
      </c>
      <c r="P661" s="109">
        <v>0</v>
      </c>
      <c r="Q661" s="109">
        <v>0</v>
      </c>
      <c r="R661" s="111">
        <v>0</v>
      </c>
      <c r="S661" s="311"/>
      <c r="T661" s="59"/>
    </row>
    <row r="662" spans="1:20" ht="171" customHeight="1" thickBot="1">
      <c r="A662" s="369">
        <v>4</v>
      </c>
      <c r="B662" s="141">
        <v>1402014</v>
      </c>
      <c r="C662" s="370" t="s">
        <v>558</v>
      </c>
      <c r="D662" s="374" t="s">
        <v>559</v>
      </c>
      <c r="E662" s="370" t="s">
        <v>542</v>
      </c>
      <c r="F662" s="374" t="s">
        <v>560</v>
      </c>
      <c r="G662" s="370" t="s">
        <v>561</v>
      </c>
      <c r="H662" s="370" t="s">
        <v>562</v>
      </c>
      <c r="I662" s="370" t="s">
        <v>563</v>
      </c>
      <c r="J662" s="375">
        <v>12</v>
      </c>
      <c r="K662" s="376">
        <v>43556</v>
      </c>
      <c r="L662" s="373">
        <v>43921</v>
      </c>
      <c r="M662" s="371">
        <v>52</v>
      </c>
      <c r="N662" s="289">
        <v>0</v>
      </c>
      <c r="O662" s="110">
        <v>0</v>
      </c>
      <c r="P662" s="109">
        <v>0</v>
      </c>
      <c r="Q662" s="109">
        <v>0</v>
      </c>
      <c r="R662" s="111">
        <v>0</v>
      </c>
      <c r="S662" s="311"/>
      <c r="T662" s="59"/>
    </row>
    <row r="663" spans="1:20" ht="172.5" customHeight="1" thickBot="1">
      <c r="A663" s="369">
        <v>5</v>
      </c>
      <c r="B663" s="141">
        <v>1404004</v>
      </c>
      <c r="C663" s="370" t="s">
        <v>564</v>
      </c>
      <c r="D663" s="374" t="s">
        <v>565</v>
      </c>
      <c r="E663" s="370" t="s">
        <v>542</v>
      </c>
      <c r="F663" s="370" t="s">
        <v>566</v>
      </c>
      <c r="G663" s="370" t="s">
        <v>550</v>
      </c>
      <c r="H663" s="370" t="s">
        <v>551</v>
      </c>
      <c r="I663" s="370" t="s">
        <v>567</v>
      </c>
      <c r="J663" s="375">
        <v>1</v>
      </c>
      <c r="K663" s="376">
        <v>43556</v>
      </c>
      <c r="L663" s="373">
        <v>43921</v>
      </c>
      <c r="M663" s="371">
        <v>52</v>
      </c>
      <c r="N663" s="289">
        <v>0</v>
      </c>
      <c r="O663" s="110">
        <v>0</v>
      </c>
      <c r="P663" s="109">
        <v>0</v>
      </c>
      <c r="Q663" s="109">
        <v>0</v>
      </c>
      <c r="R663" s="111">
        <v>0</v>
      </c>
      <c r="S663" s="311"/>
      <c r="T663" s="59"/>
    </row>
    <row r="664" spans="1:20" ht="13.5" customHeight="1" thickBot="1">
      <c r="A664" s="195"/>
      <c r="B664" s="196"/>
      <c r="C664" s="216" t="s">
        <v>28</v>
      </c>
      <c r="D664" s="217"/>
      <c r="E664" s="204"/>
      <c r="F664" s="31"/>
      <c r="G664" s="312" t="s">
        <v>50</v>
      </c>
      <c r="H664" s="218"/>
      <c r="I664" s="218"/>
      <c r="J664" s="218"/>
      <c r="K664" s="218"/>
      <c r="L664" s="218"/>
      <c r="M664" s="293"/>
      <c r="N664" s="218"/>
      <c r="O664" s="218"/>
      <c r="P664" s="218"/>
      <c r="Q664" s="219"/>
      <c r="R664" s="473" t="s">
        <v>51</v>
      </c>
      <c r="S664" s="473"/>
      <c r="T664" s="37">
        <v>0</v>
      </c>
    </row>
    <row r="665" spans="1:20" ht="13.5" customHeight="1" thickBot="1">
      <c r="A665" s="195"/>
      <c r="B665" s="196"/>
      <c r="C665" s="216" t="s">
        <v>29</v>
      </c>
      <c r="D665" s="217"/>
      <c r="E665" s="204"/>
      <c r="F665" s="31"/>
      <c r="G665" s="205" t="s">
        <v>52</v>
      </c>
      <c r="H665" s="218"/>
      <c r="I665" s="218"/>
      <c r="J665" s="218"/>
      <c r="K665" s="218"/>
      <c r="L665" s="218"/>
      <c r="M665" s="218"/>
      <c r="N665" s="218"/>
      <c r="O665" s="218"/>
      <c r="P665" s="218"/>
      <c r="Q665" s="219"/>
      <c r="R665" s="473" t="s">
        <v>53</v>
      </c>
      <c r="S665" s="473"/>
      <c r="T665" s="37">
        <v>0.33487084870848705</v>
      </c>
    </row>
    <row r="668" spans="1:20" ht="21" customHeight="1">
      <c r="A668" s="468" t="s">
        <v>636</v>
      </c>
      <c r="B668" s="468"/>
      <c r="C668" s="468"/>
      <c r="D668" s="468"/>
      <c r="E668" s="468"/>
      <c r="F668" s="468"/>
      <c r="G668" s="468"/>
      <c r="H668" s="468"/>
      <c r="I668" s="468"/>
      <c r="J668" s="468"/>
      <c r="K668" s="468"/>
      <c r="L668" s="468"/>
      <c r="M668" s="468"/>
      <c r="N668" s="468"/>
      <c r="O668" s="468"/>
      <c r="P668" s="468"/>
      <c r="Q668" s="468"/>
      <c r="R668" s="468"/>
      <c r="S668" s="468"/>
      <c r="T668" s="468"/>
    </row>
    <row r="670" spans="1:8" ht="13.5" customHeight="1">
      <c r="A670" s="46" t="s">
        <v>0</v>
      </c>
      <c r="B670" s="499" t="s">
        <v>31</v>
      </c>
      <c r="C670" s="499"/>
      <c r="D670" s="499"/>
      <c r="E670" s="47"/>
      <c r="F670" s="47"/>
      <c r="G670" s="48"/>
      <c r="H670" s="48"/>
    </row>
    <row r="671" spans="1:6" ht="13.5" customHeight="1">
      <c r="A671" s="46" t="s">
        <v>32</v>
      </c>
      <c r="B671" s="46"/>
      <c r="C671" s="576" t="s">
        <v>294</v>
      </c>
      <c r="D671" s="576"/>
      <c r="E671" s="576"/>
      <c r="F671" s="576"/>
    </row>
    <row r="672" spans="1:8" ht="13.5" customHeight="1">
      <c r="A672" s="46" t="s">
        <v>1</v>
      </c>
      <c r="B672" s="46" t="s">
        <v>2</v>
      </c>
      <c r="C672" s="46"/>
      <c r="D672" s="49"/>
      <c r="E672" s="31"/>
      <c r="F672" s="31"/>
      <c r="G672" s="50"/>
      <c r="H672" s="50"/>
    </row>
    <row r="673" spans="1:8" ht="13.5" customHeight="1" thickBot="1">
      <c r="A673" s="501" t="s">
        <v>33</v>
      </c>
      <c r="B673" s="501"/>
      <c r="C673" s="501"/>
      <c r="D673" s="51">
        <v>2018</v>
      </c>
      <c r="E673" s="31"/>
      <c r="F673" s="31"/>
      <c r="G673" s="52"/>
      <c r="H673" s="52"/>
    </row>
    <row r="674" spans="1:8" ht="13.5" customHeight="1" thickBot="1">
      <c r="A674" s="501" t="s">
        <v>75</v>
      </c>
      <c r="B674" s="501"/>
      <c r="C674" s="501"/>
      <c r="D674" s="501"/>
      <c r="E674" s="31"/>
      <c r="F674" s="31"/>
      <c r="G674" s="502" t="s">
        <v>635</v>
      </c>
      <c r="H674" s="502"/>
    </row>
    <row r="675" spans="1:8" ht="13.5" customHeight="1" thickBot="1">
      <c r="A675" s="494" t="s">
        <v>77</v>
      </c>
      <c r="B675" s="494"/>
      <c r="C675" s="494"/>
      <c r="D675" s="494"/>
      <c r="E675" s="31"/>
      <c r="F675" s="31"/>
      <c r="G675" s="495" t="s">
        <v>759</v>
      </c>
      <c r="H675" s="495"/>
    </row>
    <row r="676" spans="1:8" ht="24.75" customHeight="1">
      <c r="A676" s="496" t="s">
        <v>634</v>
      </c>
      <c r="B676" s="496"/>
      <c r="C676" s="80"/>
      <c r="D676" s="53"/>
      <c r="E676" s="53"/>
      <c r="F676" s="53"/>
      <c r="G676" s="54"/>
      <c r="H676" s="54"/>
    </row>
    <row r="678" ht="13.5" customHeight="1" thickBot="1"/>
    <row r="679" spans="1:20" ht="13.5" customHeight="1" thickBot="1">
      <c r="A679" s="498" t="s">
        <v>3</v>
      </c>
      <c r="B679" s="498" t="s">
        <v>4</v>
      </c>
      <c r="C679" s="498" t="s">
        <v>5</v>
      </c>
      <c r="D679" s="498" t="s">
        <v>79</v>
      </c>
      <c r="E679" s="498" t="s">
        <v>80</v>
      </c>
      <c r="F679" s="498" t="s">
        <v>8</v>
      </c>
      <c r="G679" s="549" t="s">
        <v>9</v>
      </c>
      <c r="H679" s="498" t="s">
        <v>10</v>
      </c>
      <c r="I679" s="498" t="s">
        <v>81</v>
      </c>
      <c r="J679" s="498" t="s">
        <v>82</v>
      </c>
      <c r="K679" s="498" t="s">
        <v>13</v>
      </c>
      <c r="L679" s="498" t="s">
        <v>14</v>
      </c>
      <c r="M679" s="497" t="s">
        <v>83</v>
      </c>
      <c r="N679" s="497" t="s">
        <v>16</v>
      </c>
      <c r="O679" s="497" t="s">
        <v>17</v>
      </c>
      <c r="P679" s="497" t="s">
        <v>18</v>
      </c>
      <c r="Q679" s="497" t="s">
        <v>19</v>
      </c>
      <c r="R679" s="497" t="s">
        <v>20</v>
      </c>
      <c r="S679" s="498" t="s">
        <v>84</v>
      </c>
      <c r="T679" s="498"/>
    </row>
    <row r="680" spans="1:20" ht="24" customHeight="1" thickBot="1">
      <c r="A680" s="498"/>
      <c r="B680" s="498"/>
      <c r="C680" s="498"/>
      <c r="D680" s="550"/>
      <c r="E680" s="498"/>
      <c r="F680" s="498"/>
      <c r="G680" s="549"/>
      <c r="H680" s="498"/>
      <c r="I680" s="498"/>
      <c r="J680" s="498"/>
      <c r="K680" s="498"/>
      <c r="L680" s="498"/>
      <c r="M680" s="497"/>
      <c r="N680" s="497"/>
      <c r="O680" s="497"/>
      <c r="P680" s="497"/>
      <c r="Q680" s="497"/>
      <c r="R680" s="497"/>
      <c r="S680" s="29" t="s">
        <v>22</v>
      </c>
      <c r="T680" s="29" t="s">
        <v>23</v>
      </c>
    </row>
    <row r="681" spans="1:20" ht="197.25" customHeight="1" thickBot="1">
      <c r="A681" s="377">
        <v>1</v>
      </c>
      <c r="B681" s="320">
        <v>1402009</v>
      </c>
      <c r="C681" s="194" t="s">
        <v>570</v>
      </c>
      <c r="D681" s="194" t="s">
        <v>579</v>
      </c>
      <c r="E681" s="320" t="s">
        <v>588</v>
      </c>
      <c r="F681" s="379" t="s">
        <v>597</v>
      </c>
      <c r="G681" s="379" t="s">
        <v>606</v>
      </c>
      <c r="H681" s="176" t="s">
        <v>613</v>
      </c>
      <c r="I681" s="176" t="s">
        <v>625</v>
      </c>
      <c r="J681" s="192">
        <v>1</v>
      </c>
      <c r="K681" s="385">
        <v>43556</v>
      </c>
      <c r="L681" s="385">
        <v>43920</v>
      </c>
      <c r="M681" s="152">
        <f>(L681-K681)/7</f>
        <v>52</v>
      </c>
      <c r="N681" s="109">
        <v>0.4</v>
      </c>
      <c r="O681" s="110">
        <v>0.4</v>
      </c>
      <c r="P681" s="109">
        <v>21</v>
      </c>
      <c r="Q681" s="109">
        <v>0</v>
      </c>
      <c r="R681" s="111">
        <v>0</v>
      </c>
      <c r="S681" s="59"/>
      <c r="T681" s="59"/>
    </row>
    <row r="682" spans="1:20" ht="216" customHeight="1" thickBot="1">
      <c r="A682" s="553">
        <v>2</v>
      </c>
      <c r="B682" s="554">
        <v>1502002</v>
      </c>
      <c r="C682" s="555" t="s">
        <v>571</v>
      </c>
      <c r="D682" s="555" t="s">
        <v>580</v>
      </c>
      <c r="E682" s="556" t="s">
        <v>589</v>
      </c>
      <c r="F682" s="555" t="s">
        <v>598</v>
      </c>
      <c r="G682" s="555" t="s">
        <v>395</v>
      </c>
      <c r="H682" s="172" t="s">
        <v>614</v>
      </c>
      <c r="I682" s="172" t="s">
        <v>626</v>
      </c>
      <c r="J682" s="172">
        <v>3</v>
      </c>
      <c r="K682" s="390">
        <v>43556</v>
      </c>
      <c r="L682" s="385">
        <v>43920</v>
      </c>
      <c r="M682" s="353">
        <f>(L682-K682)/7</f>
        <v>52</v>
      </c>
      <c r="N682" s="109">
        <v>1</v>
      </c>
      <c r="O682" s="110">
        <v>0.4</v>
      </c>
      <c r="P682" s="109">
        <v>21</v>
      </c>
      <c r="Q682" s="109">
        <v>0</v>
      </c>
      <c r="R682" s="111">
        <v>0</v>
      </c>
      <c r="S682" s="311"/>
      <c r="T682" s="59"/>
    </row>
    <row r="683" spans="1:20" ht="126.75" customHeight="1" thickBot="1">
      <c r="A683" s="553"/>
      <c r="B683" s="554"/>
      <c r="C683" s="555"/>
      <c r="D683" s="555"/>
      <c r="E683" s="556"/>
      <c r="F683" s="555"/>
      <c r="G683" s="555"/>
      <c r="H683" s="172" t="s">
        <v>615</v>
      </c>
      <c r="I683" s="172" t="s">
        <v>627</v>
      </c>
      <c r="J683" s="192">
        <v>1</v>
      </c>
      <c r="K683" s="390">
        <v>43556</v>
      </c>
      <c r="L683" s="390">
        <v>43920</v>
      </c>
      <c r="M683" s="152">
        <f>(L683-K683)/7</f>
        <v>52</v>
      </c>
      <c r="N683" s="289">
        <v>0.4</v>
      </c>
      <c r="O683" s="110">
        <v>0.4</v>
      </c>
      <c r="P683" s="109">
        <v>21</v>
      </c>
      <c r="Q683" s="109">
        <v>0</v>
      </c>
      <c r="R683" s="111">
        <v>0</v>
      </c>
      <c r="S683" s="311"/>
      <c r="T683" s="59"/>
    </row>
    <row r="684" spans="1:20" ht="159.75" customHeight="1">
      <c r="A684" s="560">
        <v>3</v>
      </c>
      <c r="B684" s="562">
        <v>1704004</v>
      </c>
      <c r="C684" s="564" t="s">
        <v>572</v>
      </c>
      <c r="D684" s="566" t="s">
        <v>581</v>
      </c>
      <c r="E684" s="566" t="s">
        <v>590</v>
      </c>
      <c r="F684" s="559" t="s">
        <v>599</v>
      </c>
      <c r="G684" s="551" t="s">
        <v>607</v>
      </c>
      <c r="H684" s="559" t="s">
        <v>616</v>
      </c>
      <c r="I684" s="559" t="s">
        <v>628</v>
      </c>
      <c r="J684" s="817">
        <v>1</v>
      </c>
      <c r="K684" s="819">
        <v>43556</v>
      </c>
      <c r="L684" s="819">
        <v>43920</v>
      </c>
      <c r="M684" s="821">
        <f>(+L684-K684)/7</f>
        <v>52</v>
      </c>
      <c r="N684" s="478">
        <v>0.4</v>
      </c>
      <c r="O684" s="476">
        <v>0.4</v>
      </c>
      <c r="P684" s="478">
        <v>21</v>
      </c>
      <c r="Q684" s="478">
        <v>0</v>
      </c>
      <c r="R684" s="480">
        <v>0</v>
      </c>
      <c r="S684" s="672"/>
      <c r="T684" s="672"/>
    </row>
    <row r="685" spans="1:20" ht="126.75" customHeight="1" thickBot="1">
      <c r="A685" s="561"/>
      <c r="B685" s="563"/>
      <c r="C685" s="565"/>
      <c r="D685" s="565"/>
      <c r="E685" s="565"/>
      <c r="F685" s="552"/>
      <c r="G685" s="552"/>
      <c r="H685" s="552"/>
      <c r="I685" s="552"/>
      <c r="J685" s="818"/>
      <c r="K685" s="820"/>
      <c r="L685" s="820"/>
      <c r="M685" s="822"/>
      <c r="N685" s="479"/>
      <c r="O685" s="477"/>
      <c r="P685" s="479"/>
      <c r="Q685" s="479"/>
      <c r="R685" s="481"/>
      <c r="S685" s="674"/>
      <c r="T685" s="674"/>
    </row>
    <row r="686" spans="1:20" ht="186" customHeight="1" thickBot="1">
      <c r="A686" s="569">
        <v>4</v>
      </c>
      <c r="B686" s="571">
        <v>1404004</v>
      </c>
      <c r="C686" s="557" t="s">
        <v>573</v>
      </c>
      <c r="D686" s="557" t="s">
        <v>582</v>
      </c>
      <c r="E686" s="557" t="s">
        <v>591</v>
      </c>
      <c r="F686" s="559" t="s">
        <v>600</v>
      </c>
      <c r="G686" s="559" t="s">
        <v>608</v>
      </c>
      <c r="H686" s="176" t="s">
        <v>617</v>
      </c>
      <c r="I686" s="172" t="s">
        <v>466</v>
      </c>
      <c r="J686" s="192">
        <v>1</v>
      </c>
      <c r="K686" s="386">
        <v>43556</v>
      </c>
      <c r="L686" s="173">
        <v>43920</v>
      </c>
      <c r="M686" s="152">
        <f aca="true" t="shared" si="0" ref="M686:M691">(L686-K686)/7</f>
        <v>52</v>
      </c>
      <c r="N686" s="109">
        <v>0.5</v>
      </c>
      <c r="O686" s="110">
        <v>0.5</v>
      </c>
      <c r="P686" s="109">
        <v>26</v>
      </c>
      <c r="Q686" s="109">
        <v>0</v>
      </c>
      <c r="R686" s="111">
        <v>0</v>
      </c>
      <c r="S686" s="311"/>
      <c r="T686" s="59"/>
    </row>
    <row r="687" spans="1:20" ht="145.5" customHeight="1" thickBot="1">
      <c r="A687" s="570"/>
      <c r="B687" s="572"/>
      <c r="C687" s="558"/>
      <c r="D687" s="558"/>
      <c r="E687" s="558"/>
      <c r="F687" s="551"/>
      <c r="G687" s="551"/>
      <c r="H687" s="391" t="s">
        <v>618</v>
      </c>
      <c r="I687" s="224" t="s">
        <v>629</v>
      </c>
      <c r="J687" s="382">
        <v>1</v>
      </c>
      <c r="K687" s="386">
        <v>43556</v>
      </c>
      <c r="L687" s="386">
        <v>43920</v>
      </c>
      <c r="M687" s="351">
        <f t="shared" si="0"/>
        <v>52</v>
      </c>
      <c r="N687" s="109">
        <v>0.4</v>
      </c>
      <c r="O687" s="110" t="s">
        <v>730</v>
      </c>
      <c r="P687" s="109">
        <v>21</v>
      </c>
      <c r="Q687" s="109">
        <v>0</v>
      </c>
      <c r="R687" s="111">
        <v>0</v>
      </c>
      <c r="S687" s="121"/>
      <c r="T687" s="59"/>
    </row>
    <row r="688" spans="1:20" ht="198.75" customHeight="1" thickBot="1">
      <c r="A688" s="350">
        <v>5</v>
      </c>
      <c r="B688" s="394">
        <v>1404004</v>
      </c>
      <c r="C688" s="395" t="s">
        <v>574</v>
      </c>
      <c r="D688" s="396" t="s">
        <v>583</v>
      </c>
      <c r="E688" s="396" t="s">
        <v>592</v>
      </c>
      <c r="F688" s="381" t="s">
        <v>601</v>
      </c>
      <c r="G688" s="381" t="s">
        <v>609</v>
      </c>
      <c r="H688" s="176" t="s">
        <v>619</v>
      </c>
      <c r="I688" s="172" t="s">
        <v>444</v>
      </c>
      <c r="J688" s="384">
        <v>1</v>
      </c>
      <c r="K688" s="173">
        <v>43556</v>
      </c>
      <c r="L688" s="389">
        <v>43920</v>
      </c>
      <c r="M688" s="393">
        <f t="shared" si="0"/>
        <v>52</v>
      </c>
      <c r="N688" s="289">
        <v>0.5</v>
      </c>
      <c r="O688" s="110">
        <v>0.5</v>
      </c>
      <c r="P688" s="109">
        <v>26</v>
      </c>
      <c r="Q688" s="109">
        <v>0</v>
      </c>
      <c r="R688" s="111">
        <v>0</v>
      </c>
      <c r="S688" s="121"/>
      <c r="T688" s="59"/>
    </row>
    <row r="689" spans="1:20" ht="218.25" customHeight="1">
      <c r="A689" s="560">
        <v>6</v>
      </c>
      <c r="B689" s="562">
        <v>1404004</v>
      </c>
      <c r="C689" s="557" t="s">
        <v>575</v>
      </c>
      <c r="D689" s="557" t="s">
        <v>584</v>
      </c>
      <c r="E689" s="557" t="s">
        <v>593</v>
      </c>
      <c r="F689" s="559" t="s">
        <v>602</v>
      </c>
      <c r="G689" s="559" t="s">
        <v>610</v>
      </c>
      <c r="H689" s="559" t="s">
        <v>620</v>
      </c>
      <c r="I689" s="559" t="s">
        <v>630</v>
      </c>
      <c r="J689" s="823">
        <v>1</v>
      </c>
      <c r="K689" s="819">
        <v>43556</v>
      </c>
      <c r="L689" s="825">
        <v>43920</v>
      </c>
      <c r="M689" s="821">
        <f>(L689-K689)/7</f>
        <v>52</v>
      </c>
      <c r="N689" s="478">
        <v>0.5</v>
      </c>
      <c r="O689" s="476">
        <v>0.5</v>
      </c>
      <c r="P689" s="478">
        <v>26</v>
      </c>
      <c r="Q689" s="478">
        <v>0</v>
      </c>
      <c r="R689" s="480">
        <v>0</v>
      </c>
      <c r="S689" s="828"/>
      <c r="T689" s="672"/>
    </row>
    <row r="690" spans="1:20" ht="145.5" customHeight="1" thickBot="1">
      <c r="A690" s="567"/>
      <c r="B690" s="563"/>
      <c r="C690" s="568"/>
      <c r="D690" s="568"/>
      <c r="E690" s="568"/>
      <c r="F690" s="552"/>
      <c r="G690" s="552"/>
      <c r="H690" s="552"/>
      <c r="I690" s="552"/>
      <c r="J690" s="824"/>
      <c r="K690" s="820"/>
      <c r="L690" s="826"/>
      <c r="M690" s="822"/>
      <c r="N690" s="479"/>
      <c r="O690" s="477"/>
      <c r="P690" s="479"/>
      <c r="Q690" s="479"/>
      <c r="R690" s="481"/>
      <c r="S690" s="829"/>
      <c r="T690" s="674"/>
    </row>
    <row r="691" spans="1:20" ht="180" customHeight="1" thickBot="1">
      <c r="A691" s="377">
        <v>7</v>
      </c>
      <c r="B691" s="394">
        <v>1404004</v>
      </c>
      <c r="C691" s="397" t="s">
        <v>576</v>
      </c>
      <c r="D691" s="162" t="s">
        <v>585</v>
      </c>
      <c r="E691" s="380" t="s">
        <v>594</v>
      </c>
      <c r="F691" s="380" t="s">
        <v>603</v>
      </c>
      <c r="G691" s="380" t="s">
        <v>606</v>
      </c>
      <c r="H691" s="176" t="s">
        <v>621</v>
      </c>
      <c r="I691" s="176" t="s">
        <v>625</v>
      </c>
      <c r="J691" s="392">
        <v>1</v>
      </c>
      <c r="K691" s="387">
        <v>43556</v>
      </c>
      <c r="L691" s="385">
        <v>43920</v>
      </c>
      <c r="M691" s="352">
        <f t="shared" si="0"/>
        <v>52</v>
      </c>
      <c r="N691" s="109">
        <v>0.4</v>
      </c>
      <c r="O691" s="110">
        <v>0.4</v>
      </c>
      <c r="P691" s="109">
        <v>21</v>
      </c>
      <c r="Q691" s="109">
        <v>0</v>
      </c>
      <c r="R691" s="111">
        <v>0</v>
      </c>
      <c r="S691" s="121"/>
      <c r="T691" s="59"/>
    </row>
    <row r="692" spans="1:20" ht="145.5" customHeight="1" thickBot="1">
      <c r="A692" s="560">
        <v>8</v>
      </c>
      <c r="B692" s="562">
        <v>1404004</v>
      </c>
      <c r="C692" s="557" t="s">
        <v>577</v>
      </c>
      <c r="D692" s="557" t="s">
        <v>586</v>
      </c>
      <c r="E692" s="557" t="s">
        <v>595</v>
      </c>
      <c r="F692" s="559" t="s">
        <v>604</v>
      </c>
      <c r="G692" s="559" t="s">
        <v>611</v>
      </c>
      <c r="H692" s="172" t="s">
        <v>622</v>
      </c>
      <c r="I692" s="172" t="s">
        <v>631</v>
      </c>
      <c r="J692" s="384">
        <v>1</v>
      </c>
      <c r="K692" s="173">
        <v>43556</v>
      </c>
      <c r="L692" s="389">
        <v>43920</v>
      </c>
      <c r="M692" s="351">
        <f>(+L692-K692)/7</f>
        <v>52</v>
      </c>
      <c r="N692" s="109" t="s">
        <v>295</v>
      </c>
      <c r="O692" s="110">
        <v>0.3</v>
      </c>
      <c r="P692" s="109">
        <v>16</v>
      </c>
      <c r="Q692" s="109">
        <v>0</v>
      </c>
      <c r="R692" s="111">
        <v>0</v>
      </c>
      <c r="S692" s="121"/>
      <c r="T692" s="59"/>
    </row>
    <row r="693" spans="1:20" ht="145.5" customHeight="1" thickBot="1">
      <c r="A693" s="567"/>
      <c r="B693" s="563"/>
      <c r="C693" s="568"/>
      <c r="D693" s="568"/>
      <c r="E693" s="568"/>
      <c r="F693" s="552"/>
      <c r="G693" s="552"/>
      <c r="H693" s="172" t="s">
        <v>623</v>
      </c>
      <c r="I693" s="172" t="s">
        <v>632</v>
      </c>
      <c r="J693" s="384">
        <v>1</v>
      </c>
      <c r="K693" s="173">
        <v>43556</v>
      </c>
      <c r="L693" s="389">
        <v>43920</v>
      </c>
      <c r="M693" s="351">
        <f>(+L693-K693)/7</f>
        <v>52</v>
      </c>
      <c r="N693" s="109">
        <v>0.4</v>
      </c>
      <c r="O693" s="110">
        <v>0.4</v>
      </c>
      <c r="P693" s="109">
        <v>21</v>
      </c>
      <c r="Q693" s="109">
        <v>0</v>
      </c>
      <c r="R693" s="111">
        <v>0</v>
      </c>
      <c r="S693" s="121"/>
      <c r="T693" s="59"/>
    </row>
    <row r="694" spans="1:20" ht="145.5" customHeight="1" thickBot="1">
      <c r="A694" s="378">
        <v>9</v>
      </c>
      <c r="B694" s="398">
        <v>1402014</v>
      </c>
      <c r="C694" s="399" t="s">
        <v>578</v>
      </c>
      <c r="D694" s="236" t="s">
        <v>587</v>
      </c>
      <c r="E694" s="236" t="s">
        <v>596</v>
      </c>
      <c r="F694" s="224" t="s">
        <v>605</v>
      </c>
      <c r="G694" s="224" t="s">
        <v>612</v>
      </c>
      <c r="H694" s="224" t="s">
        <v>624</v>
      </c>
      <c r="I694" s="224" t="s">
        <v>633</v>
      </c>
      <c r="J694" s="383">
        <v>1</v>
      </c>
      <c r="K694" s="386">
        <v>43556</v>
      </c>
      <c r="L694" s="388">
        <v>43920</v>
      </c>
      <c r="M694" s="351">
        <f>(L694-K694)/7</f>
        <v>52</v>
      </c>
      <c r="N694" s="109">
        <v>0.3</v>
      </c>
      <c r="O694" s="110">
        <v>0.3</v>
      </c>
      <c r="P694" s="109">
        <v>16</v>
      </c>
      <c r="Q694" s="109">
        <v>0</v>
      </c>
      <c r="R694" s="111">
        <v>0</v>
      </c>
      <c r="S694" s="121"/>
      <c r="T694" s="59"/>
    </row>
    <row r="695" spans="1:20" ht="13.5" customHeight="1" thickBot="1">
      <c r="A695" s="529"/>
      <c r="B695" s="529"/>
      <c r="C695" s="534" t="s">
        <v>28</v>
      </c>
      <c r="D695" s="467"/>
      <c r="E695" s="534"/>
      <c r="F695" s="31"/>
      <c r="G695" s="532" t="s">
        <v>50</v>
      </c>
      <c r="H695" s="532"/>
      <c r="I695" s="532"/>
      <c r="J695" s="532"/>
      <c r="K695" s="532"/>
      <c r="L695" s="532"/>
      <c r="M695" s="532"/>
      <c r="N695" s="532"/>
      <c r="O695" s="532"/>
      <c r="P695" s="532"/>
      <c r="Q695" s="532"/>
      <c r="R695" s="473" t="s">
        <v>51</v>
      </c>
      <c r="S695" s="473"/>
      <c r="T695" s="37">
        <v>0</v>
      </c>
    </row>
    <row r="696" spans="1:20" ht="13.5" customHeight="1" thickBot="1">
      <c r="A696" s="529"/>
      <c r="B696" s="529"/>
      <c r="C696" s="534" t="s">
        <v>29</v>
      </c>
      <c r="D696" s="534"/>
      <c r="E696" s="534"/>
      <c r="F696" s="31"/>
      <c r="G696" s="532" t="s">
        <v>52</v>
      </c>
      <c r="H696" s="532"/>
      <c r="I696" s="532"/>
      <c r="J696" s="532"/>
      <c r="K696" s="532"/>
      <c r="L696" s="532"/>
      <c r="M696" s="532"/>
      <c r="N696" s="532"/>
      <c r="O696" s="532"/>
      <c r="P696" s="532"/>
      <c r="Q696" s="532"/>
      <c r="R696" s="473" t="s">
        <v>53</v>
      </c>
      <c r="S696" s="473"/>
      <c r="T696" s="37">
        <v>0.33487084870848705</v>
      </c>
    </row>
    <row r="699" spans="1:20" ht="27" customHeight="1">
      <c r="A699" s="468" t="s">
        <v>637</v>
      </c>
      <c r="B699" s="468"/>
      <c r="C699" s="468"/>
      <c r="D699" s="468"/>
      <c r="E699" s="468"/>
      <c r="F699" s="468"/>
      <c r="G699" s="468"/>
      <c r="H699" s="468"/>
      <c r="I699" s="468"/>
      <c r="J699" s="468"/>
      <c r="K699" s="468"/>
      <c r="L699" s="468"/>
      <c r="M699" s="468"/>
      <c r="N699" s="468"/>
      <c r="O699" s="468"/>
      <c r="P699" s="468"/>
      <c r="Q699" s="468"/>
      <c r="R699" s="468"/>
      <c r="S699" s="468"/>
      <c r="T699" s="468"/>
    </row>
    <row r="701" spans="1:8" ht="13.5" customHeight="1">
      <c r="A701" s="46" t="s">
        <v>0</v>
      </c>
      <c r="B701" s="499" t="s">
        <v>31</v>
      </c>
      <c r="C701" s="499"/>
      <c r="D701" s="499"/>
      <c r="E701" s="47"/>
      <c r="F701" s="47"/>
      <c r="G701" s="48"/>
      <c r="H701" s="48"/>
    </row>
    <row r="702" spans="1:6" ht="13.5" customHeight="1">
      <c r="A702" s="46" t="s">
        <v>32</v>
      </c>
      <c r="B702" s="46"/>
      <c r="C702" s="576" t="s">
        <v>294</v>
      </c>
      <c r="D702" s="576"/>
      <c r="E702" s="576"/>
      <c r="F702" s="576"/>
    </row>
    <row r="703" spans="1:8" ht="13.5" customHeight="1">
      <c r="A703" s="46" t="s">
        <v>1</v>
      </c>
      <c r="B703" s="46" t="s">
        <v>2</v>
      </c>
      <c r="C703" s="46"/>
      <c r="D703" s="49"/>
      <c r="E703" s="31"/>
      <c r="F703" s="31"/>
      <c r="G703" s="50"/>
      <c r="H703" s="50"/>
    </row>
    <row r="704" spans="1:8" ht="13.5" customHeight="1" thickBot="1">
      <c r="A704" s="501" t="s">
        <v>33</v>
      </c>
      <c r="B704" s="501"/>
      <c r="C704" s="501"/>
      <c r="D704" s="51">
        <v>2018</v>
      </c>
      <c r="E704" s="31"/>
      <c r="F704" s="31"/>
      <c r="G704" s="52"/>
      <c r="H704" s="52"/>
    </row>
    <row r="705" spans="1:8" ht="13.5" customHeight="1" thickBot="1">
      <c r="A705" s="501" t="s">
        <v>75</v>
      </c>
      <c r="B705" s="501"/>
      <c r="C705" s="501"/>
      <c r="D705" s="501"/>
      <c r="E705" s="31"/>
      <c r="F705" s="31"/>
      <c r="G705" s="502" t="s">
        <v>713</v>
      </c>
      <c r="H705" s="502"/>
    </row>
    <row r="706" spans="1:8" ht="13.5" customHeight="1" thickBot="1">
      <c r="A706" s="494" t="s">
        <v>77</v>
      </c>
      <c r="B706" s="494"/>
      <c r="C706" s="494"/>
      <c r="D706" s="494"/>
      <c r="E706" s="31"/>
      <c r="F706" s="31"/>
      <c r="G706" s="495" t="s">
        <v>759</v>
      </c>
      <c r="H706" s="495"/>
    </row>
    <row r="707" spans="1:8" ht="13.5" customHeight="1">
      <c r="A707" s="496" t="s">
        <v>712</v>
      </c>
      <c r="B707" s="496"/>
      <c r="C707" s="80"/>
      <c r="D707" s="53"/>
      <c r="E707" s="53"/>
      <c r="F707" s="53"/>
      <c r="G707" s="54"/>
      <c r="H707" s="54"/>
    </row>
    <row r="709" ht="13.5" customHeight="1" thickBot="1"/>
    <row r="710" spans="1:20" ht="13.5" customHeight="1" thickBot="1">
      <c r="A710" s="498" t="s">
        <v>3</v>
      </c>
      <c r="B710" s="498" t="s">
        <v>4</v>
      </c>
      <c r="C710" s="498" t="s">
        <v>5</v>
      </c>
      <c r="D710" s="498" t="s">
        <v>79</v>
      </c>
      <c r="E710" s="498" t="s">
        <v>80</v>
      </c>
      <c r="F710" s="498" t="s">
        <v>8</v>
      </c>
      <c r="G710" s="549" t="s">
        <v>9</v>
      </c>
      <c r="H710" s="498" t="s">
        <v>10</v>
      </c>
      <c r="I710" s="498" t="s">
        <v>81</v>
      </c>
      <c r="J710" s="498" t="s">
        <v>82</v>
      </c>
      <c r="K710" s="498" t="s">
        <v>13</v>
      </c>
      <c r="L710" s="498" t="s">
        <v>14</v>
      </c>
      <c r="M710" s="497" t="s">
        <v>83</v>
      </c>
      <c r="N710" s="497" t="s">
        <v>16</v>
      </c>
      <c r="O710" s="497" t="s">
        <v>17</v>
      </c>
      <c r="P710" s="497" t="s">
        <v>18</v>
      </c>
      <c r="Q710" s="497" t="s">
        <v>19</v>
      </c>
      <c r="R710" s="497" t="s">
        <v>20</v>
      </c>
      <c r="S710" s="498" t="s">
        <v>84</v>
      </c>
      <c r="T710" s="498"/>
    </row>
    <row r="711" spans="1:20" ht="13.5" customHeight="1" thickBot="1">
      <c r="A711" s="498"/>
      <c r="B711" s="498"/>
      <c r="C711" s="498"/>
      <c r="D711" s="550"/>
      <c r="E711" s="498"/>
      <c r="F711" s="498"/>
      <c r="G711" s="549"/>
      <c r="H711" s="498"/>
      <c r="I711" s="498"/>
      <c r="J711" s="498"/>
      <c r="K711" s="498"/>
      <c r="L711" s="498"/>
      <c r="M711" s="497"/>
      <c r="N711" s="497"/>
      <c r="O711" s="497"/>
      <c r="P711" s="497"/>
      <c r="Q711" s="497"/>
      <c r="R711" s="497"/>
      <c r="S711" s="29" t="s">
        <v>22</v>
      </c>
      <c r="T711" s="29" t="s">
        <v>23</v>
      </c>
    </row>
    <row r="712" spans="1:20" ht="119.25" customHeight="1">
      <c r="A712" s="523">
        <v>1</v>
      </c>
      <c r="B712" s="509">
        <v>1801001</v>
      </c>
      <c r="C712" s="509" t="s">
        <v>638</v>
      </c>
      <c r="D712" s="509" t="s">
        <v>639</v>
      </c>
      <c r="E712" s="509" t="s">
        <v>640</v>
      </c>
      <c r="F712" s="513" t="s">
        <v>641</v>
      </c>
      <c r="G712" s="513" t="s">
        <v>642</v>
      </c>
      <c r="H712" s="513" t="s">
        <v>643</v>
      </c>
      <c r="I712" s="513" t="s">
        <v>644</v>
      </c>
      <c r="J712" s="513">
        <v>1</v>
      </c>
      <c r="K712" s="515">
        <v>43620</v>
      </c>
      <c r="L712" s="515">
        <v>43830</v>
      </c>
      <c r="M712" s="521">
        <f>(L712-K712)/7</f>
        <v>30</v>
      </c>
      <c r="N712" s="478" t="s">
        <v>727</v>
      </c>
      <c r="O712" s="476">
        <v>0.2</v>
      </c>
      <c r="P712" s="478">
        <v>6</v>
      </c>
      <c r="Q712" s="478">
        <v>0</v>
      </c>
      <c r="R712" s="480">
        <v>0</v>
      </c>
      <c r="S712" s="672"/>
      <c r="T712" s="672"/>
    </row>
    <row r="713" spans="1:20" ht="225.75" customHeight="1" thickBot="1">
      <c r="A713" s="524"/>
      <c r="B713" s="510"/>
      <c r="C713" s="510"/>
      <c r="D713" s="510"/>
      <c r="E713" s="510"/>
      <c r="F713" s="514"/>
      <c r="G713" s="514"/>
      <c r="H713" s="514"/>
      <c r="I713" s="514"/>
      <c r="J713" s="514"/>
      <c r="K713" s="516"/>
      <c r="L713" s="516"/>
      <c r="M713" s="522"/>
      <c r="N713" s="479"/>
      <c r="O713" s="477"/>
      <c r="P713" s="479"/>
      <c r="Q713" s="479"/>
      <c r="R713" s="481"/>
      <c r="S713" s="674"/>
      <c r="T713" s="674"/>
    </row>
    <row r="714" spans="1:20" ht="208.5" customHeight="1" thickBot="1">
      <c r="A714" s="523">
        <v>2</v>
      </c>
      <c r="B714" s="546">
        <v>1804004</v>
      </c>
      <c r="C714" s="509" t="s">
        <v>645</v>
      </c>
      <c r="D714" s="511" t="s">
        <v>646</v>
      </c>
      <c r="E714" s="511" t="s">
        <v>647</v>
      </c>
      <c r="F714" s="528" t="s">
        <v>648</v>
      </c>
      <c r="G714" s="517" t="s">
        <v>649</v>
      </c>
      <c r="H714" s="402" t="s">
        <v>650</v>
      </c>
      <c r="I714" s="403" t="s">
        <v>651</v>
      </c>
      <c r="J714" s="403">
        <v>1</v>
      </c>
      <c r="K714" s="404">
        <v>43620</v>
      </c>
      <c r="L714" s="404">
        <v>43768</v>
      </c>
      <c r="M714" s="438">
        <f aca="true" t="shared" si="1" ref="M714:M726">(L714-K714)/7</f>
        <v>21.142857142857142</v>
      </c>
      <c r="N714" s="289">
        <v>1</v>
      </c>
      <c r="O714" s="110">
        <v>1</v>
      </c>
      <c r="P714" s="109">
        <v>21</v>
      </c>
      <c r="Q714" s="109">
        <v>0</v>
      </c>
      <c r="R714" s="111">
        <v>0</v>
      </c>
      <c r="S714" s="311"/>
      <c r="T714" s="59"/>
    </row>
    <row r="715" spans="1:20" ht="242.25" customHeight="1" thickBot="1">
      <c r="A715" s="545"/>
      <c r="B715" s="547"/>
      <c r="C715" s="548"/>
      <c r="D715" s="512"/>
      <c r="E715" s="512"/>
      <c r="F715" s="528"/>
      <c r="G715" s="518"/>
      <c r="H715" s="405" t="s">
        <v>652</v>
      </c>
      <c r="I715" s="406" t="s">
        <v>653</v>
      </c>
      <c r="J715" s="407">
        <v>1</v>
      </c>
      <c r="K715" s="404">
        <v>43620</v>
      </c>
      <c r="L715" s="404">
        <v>43829</v>
      </c>
      <c r="M715" s="438">
        <f t="shared" si="1"/>
        <v>29.857142857142858</v>
      </c>
      <c r="N715" s="109">
        <v>1</v>
      </c>
      <c r="O715" s="110">
        <v>1</v>
      </c>
      <c r="P715" s="109">
        <v>30</v>
      </c>
      <c r="Q715" s="109">
        <v>0</v>
      </c>
      <c r="R715" s="111">
        <v>0</v>
      </c>
      <c r="S715" s="311"/>
      <c r="T715" s="59"/>
    </row>
    <row r="716" spans="1:20" ht="125.25" customHeight="1" thickBot="1">
      <c r="A716" s="545"/>
      <c r="B716" s="547"/>
      <c r="C716" s="548"/>
      <c r="D716" s="512"/>
      <c r="E716" s="512"/>
      <c r="F716" s="528"/>
      <c r="G716" s="518"/>
      <c r="H716" s="405" t="s">
        <v>654</v>
      </c>
      <c r="I716" s="406" t="s">
        <v>655</v>
      </c>
      <c r="J716" s="407">
        <v>1</v>
      </c>
      <c r="K716" s="404">
        <v>43620</v>
      </c>
      <c r="L716" s="404">
        <v>43829</v>
      </c>
      <c r="M716" s="438">
        <f t="shared" si="1"/>
        <v>29.857142857142858</v>
      </c>
      <c r="N716" s="109">
        <v>0.3</v>
      </c>
      <c r="O716" s="110">
        <v>0.3</v>
      </c>
      <c r="P716" s="109">
        <v>9</v>
      </c>
      <c r="Q716" s="109">
        <v>0</v>
      </c>
      <c r="R716" s="111">
        <v>0</v>
      </c>
      <c r="S716" s="121"/>
      <c r="T716" s="59"/>
    </row>
    <row r="717" spans="1:20" ht="189" customHeight="1" thickBot="1">
      <c r="A717" s="545"/>
      <c r="B717" s="547"/>
      <c r="C717" s="548"/>
      <c r="D717" s="512"/>
      <c r="E717" s="512"/>
      <c r="F717" s="528"/>
      <c r="G717" s="518"/>
      <c r="H717" s="408" t="s">
        <v>656</v>
      </c>
      <c r="I717" s="409" t="s">
        <v>657</v>
      </c>
      <c r="J717" s="409">
        <v>1</v>
      </c>
      <c r="K717" s="410">
        <v>43620</v>
      </c>
      <c r="L717" s="410">
        <v>43829</v>
      </c>
      <c r="M717" s="439">
        <f t="shared" si="1"/>
        <v>29.857142857142858</v>
      </c>
      <c r="N717" s="289">
        <v>1</v>
      </c>
      <c r="O717" s="110">
        <v>1</v>
      </c>
      <c r="P717" s="109">
        <v>30</v>
      </c>
      <c r="Q717" s="109">
        <v>0</v>
      </c>
      <c r="R717" s="111">
        <v>0</v>
      </c>
      <c r="S717" s="121"/>
      <c r="T717" s="59"/>
    </row>
    <row r="718" spans="1:20" ht="232.5" customHeight="1" thickBot="1">
      <c r="A718" s="535">
        <v>3</v>
      </c>
      <c r="B718" s="519">
        <v>1801002</v>
      </c>
      <c r="C718" s="530" t="s">
        <v>658</v>
      </c>
      <c r="D718" s="530" t="s">
        <v>659</v>
      </c>
      <c r="E718" s="525" t="s">
        <v>660</v>
      </c>
      <c r="F718" s="412" t="s">
        <v>661</v>
      </c>
      <c r="G718" s="527" t="s">
        <v>662</v>
      </c>
      <c r="H718" s="405" t="s">
        <v>663</v>
      </c>
      <c r="I718" s="406" t="s">
        <v>664</v>
      </c>
      <c r="J718" s="414">
        <v>4</v>
      </c>
      <c r="K718" s="415">
        <v>43620</v>
      </c>
      <c r="L718" s="416">
        <v>43982</v>
      </c>
      <c r="M718" s="438">
        <f t="shared" si="1"/>
        <v>51.714285714285715</v>
      </c>
      <c r="N718" s="289">
        <v>1</v>
      </c>
      <c r="O718" s="110">
        <v>0.1</v>
      </c>
      <c r="P718" s="109">
        <v>5</v>
      </c>
      <c r="Q718" s="109">
        <v>0</v>
      </c>
      <c r="R718" s="111">
        <v>0</v>
      </c>
      <c r="S718" s="121"/>
      <c r="T718" s="59"/>
    </row>
    <row r="719" spans="1:20" ht="298.5" customHeight="1" thickBot="1">
      <c r="A719" s="536"/>
      <c r="B719" s="520"/>
      <c r="C719" s="531"/>
      <c r="D719" s="531"/>
      <c r="E719" s="526"/>
      <c r="F719" s="422" t="s">
        <v>665</v>
      </c>
      <c r="G719" s="513"/>
      <c r="H719" s="400" t="s">
        <v>666</v>
      </c>
      <c r="I719" s="414" t="s">
        <v>667</v>
      </c>
      <c r="J719" s="414">
        <v>1</v>
      </c>
      <c r="K719" s="415">
        <v>43620</v>
      </c>
      <c r="L719" s="415">
        <v>43830</v>
      </c>
      <c r="M719" s="438">
        <f t="shared" si="1"/>
        <v>30</v>
      </c>
      <c r="N719" s="289" t="s">
        <v>761</v>
      </c>
      <c r="O719" s="110">
        <v>0.1</v>
      </c>
      <c r="P719" s="109">
        <v>2</v>
      </c>
      <c r="Q719" s="109">
        <v>0</v>
      </c>
      <c r="R719" s="111">
        <v>0</v>
      </c>
      <c r="S719" s="121"/>
      <c r="T719" s="59"/>
    </row>
    <row r="720" spans="1:20" ht="285.75" customHeight="1" thickBot="1">
      <c r="A720" s="417">
        <v>4</v>
      </c>
      <c r="B720" s="442">
        <v>1801004</v>
      </c>
      <c r="C720" s="443" t="s">
        <v>668</v>
      </c>
      <c r="D720" s="443" t="s">
        <v>669</v>
      </c>
      <c r="E720" s="443" t="s">
        <v>670</v>
      </c>
      <c r="F720" s="413" t="s">
        <v>671</v>
      </c>
      <c r="G720" s="413" t="s">
        <v>672</v>
      </c>
      <c r="H720" s="413" t="s">
        <v>673</v>
      </c>
      <c r="I720" s="421" t="s">
        <v>674</v>
      </c>
      <c r="J720" s="419">
        <v>4</v>
      </c>
      <c r="K720" s="420">
        <v>43620</v>
      </c>
      <c r="L720" s="401">
        <v>43982</v>
      </c>
      <c r="M720" s="440">
        <f t="shared" si="1"/>
        <v>51.714285714285715</v>
      </c>
      <c r="N720" s="109">
        <v>1</v>
      </c>
      <c r="O720" s="110">
        <v>0.2</v>
      </c>
      <c r="P720" s="109">
        <v>10</v>
      </c>
      <c r="Q720" s="109">
        <v>0</v>
      </c>
      <c r="R720" s="111">
        <v>0</v>
      </c>
      <c r="S720" s="121"/>
      <c r="T720" s="59"/>
    </row>
    <row r="721" spans="1:36" ht="246.75" customHeight="1" thickBot="1">
      <c r="A721" s="417">
        <v>5</v>
      </c>
      <c r="B721" s="444">
        <v>1801001</v>
      </c>
      <c r="C721" s="445" t="s">
        <v>675</v>
      </c>
      <c r="D721" s="445" t="s">
        <v>676</v>
      </c>
      <c r="E721" s="445" t="s">
        <v>677</v>
      </c>
      <c r="F721" s="424" t="s">
        <v>678</v>
      </c>
      <c r="G721" s="424" t="s">
        <v>679</v>
      </c>
      <c r="H721" s="425" t="s">
        <v>680</v>
      </c>
      <c r="I721" s="426" t="s">
        <v>681</v>
      </c>
      <c r="J721" s="427">
        <v>4</v>
      </c>
      <c r="K721" s="428">
        <v>43620</v>
      </c>
      <c r="L721" s="429">
        <v>43982</v>
      </c>
      <c r="M721" s="441">
        <f t="shared" si="1"/>
        <v>51.714285714285715</v>
      </c>
      <c r="N721" s="109">
        <v>0</v>
      </c>
      <c r="O721" s="110">
        <v>0</v>
      </c>
      <c r="P721" s="109">
        <v>0</v>
      </c>
      <c r="Q721" s="109">
        <v>0</v>
      </c>
      <c r="R721" s="111">
        <v>0</v>
      </c>
      <c r="S721" s="121"/>
      <c r="T721" s="59"/>
      <c r="X721" s="417"/>
      <c r="Y721" s="423"/>
      <c r="Z721" s="418"/>
      <c r="AA721" s="418"/>
      <c r="AB721" s="418"/>
      <c r="AC721" s="424"/>
      <c r="AD721" s="424"/>
      <c r="AE721" s="425"/>
      <c r="AF721" s="426"/>
      <c r="AG721" s="427"/>
      <c r="AH721" s="428">
        <v>43620</v>
      </c>
      <c r="AI721" s="429">
        <v>43982</v>
      </c>
      <c r="AJ721" s="430">
        <f>(AI721-AH721)/7</f>
        <v>51.714285714285715</v>
      </c>
    </row>
    <row r="722" spans="1:36" ht="216" customHeight="1" thickBot="1">
      <c r="A722" s="417">
        <v>6</v>
      </c>
      <c r="B722" s="444">
        <v>1801002</v>
      </c>
      <c r="C722" s="446" t="s">
        <v>682</v>
      </c>
      <c r="D722" s="443" t="s">
        <v>683</v>
      </c>
      <c r="E722" s="443" t="s">
        <v>684</v>
      </c>
      <c r="F722" s="405" t="s">
        <v>685</v>
      </c>
      <c r="G722" s="405" t="s">
        <v>686</v>
      </c>
      <c r="H722" s="405" t="s">
        <v>687</v>
      </c>
      <c r="I722" s="414" t="s">
        <v>688</v>
      </c>
      <c r="J722" s="414">
        <v>4</v>
      </c>
      <c r="K722" s="415">
        <v>43620</v>
      </c>
      <c r="L722" s="415">
        <v>43982</v>
      </c>
      <c r="M722" s="441">
        <f t="shared" si="1"/>
        <v>51.714285714285715</v>
      </c>
      <c r="N722" s="289">
        <v>0</v>
      </c>
      <c r="O722" s="110">
        <v>0</v>
      </c>
      <c r="P722" s="109">
        <v>0</v>
      </c>
      <c r="Q722" s="109">
        <v>0</v>
      </c>
      <c r="R722" s="111">
        <v>0</v>
      </c>
      <c r="S722" s="121"/>
      <c r="T722" s="59"/>
      <c r="X722" s="417"/>
      <c r="Y722" s="423"/>
      <c r="Z722" s="432"/>
      <c r="AA722" s="432"/>
      <c r="AB722" s="432"/>
      <c r="AC722" s="433"/>
      <c r="AD722" s="433"/>
      <c r="AE722" s="433"/>
      <c r="AF722" s="434"/>
      <c r="AG722" s="435"/>
      <c r="AH722" s="436"/>
      <c r="AI722" s="436"/>
      <c r="AJ722" s="430"/>
    </row>
    <row r="723" spans="1:36" ht="265.5" customHeight="1" thickBot="1">
      <c r="A723" s="417">
        <v>7</v>
      </c>
      <c r="B723" s="447">
        <v>1801100</v>
      </c>
      <c r="C723" s="443" t="s">
        <v>689</v>
      </c>
      <c r="D723" s="443" t="s">
        <v>690</v>
      </c>
      <c r="E723" s="443" t="s">
        <v>691</v>
      </c>
      <c r="F723" s="405" t="s">
        <v>692</v>
      </c>
      <c r="G723" s="405" t="s">
        <v>693</v>
      </c>
      <c r="H723" s="405" t="s">
        <v>694</v>
      </c>
      <c r="I723" s="406" t="s">
        <v>695</v>
      </c>
      <c r="J723" s="414">
        <v>2</v>
      </c>
      <c r="K723" s="416">
        <v>43620</v>
      </c>
      <c r="L723" s="416">
        <v>43982</v>
      </c>
      <c r="M723" s="441">
        <f t="shared" si="1"/>
        <v>51.714285714285715</v>
      </c>
      <c r="N723" s="289">
        <v>0</v>
      </c>
      <c r="O723" s="110">
        <v>0</v>
      </c>
      <c r="P723" s="109">
        <v>0</v>
      </c>
      <c r="Q723" s="109">
        <v>0</v>
      </c>
      <c r="R723" s="111">
        <v>0</v>
      </c>
      <c r="S723" s="121"/>
      <c r="T723" s="59"/>
      <c r="X723" s="417"/>
      <c r="Y723" s="423"/>
      <c r="Z723" s="432"/>
      <c r="AA723" s="432"/>
      <c r="AB723" s="432"/>
      <c r="AC723" s="433"/>
      <c r="AD723" s="433"/>
      <c r="AE723" s="433"/>
      <c r="AF723" s="434"/>
      <c r="AG723" s="435"/>
      <c r="AH723" s="436"/>
      <c r="AI723" s="436"/>
      <c r="AJ723" s="430"/>
    </row>
    <row r="724" spans="1:36" ht="255" customHeight="1" thickBot="1">
      <c r="A724" s="417">
        <v>8</v>
      </c>
      <c r="B724" s="447">
        <v>1801002</v>
      </c>
      <c r="C724" s="443" t="s">
        <v>696</v>
      </c>
      <c r="D724" s="443" t="s">
        <v>697</v>
      </c>
      <c r="E724" s="443" t="s">
        <v>698</v>
      </c>
      <c r="F724" s="408" t="s">
        <v>699</v>
      </c>
      <c r="G724" s="408" t="s">
        <v>693</v>
      </c>
      <c r="H724" s="408" t="s">
        <v>700</v>
      </c>
      <c r="I724" s="437" t="s">
        <v>701</v>
      </c>
      <c r="J724" s="409">
        <v>1</v>
      </c>
      <c r="K724" s="415">
        <v>43620</v>
      </c>
      <c r="L724" s="415">
        <v>43830</v>
      </c>
      <c r="M724" s="441">
        <f t="shared" si="1"/>
        <v>30</v>
      </c>
      <c r="N724" s="289" t="s">
        <v>295</v>
      </c>
      <c r="O724" s="110">
        <v>0.3</v>
      </c>
      <c r="P724" s="109">
        <v>9</v>
      </c>
      <c r="Q724" s="109">
        <v>0</v>
      </c>
      <c r="R724" s="111">
        <v>0</v>
      </c>
      <c r="S724" s="121"/>
      <c r="T724" s="59"/>
      <c r="X724" s="417"/>
      <c r="Y724" s="423"/>
      <c r="Z724" s="431"/>
      <c r="AA724" s="411"/>
      <c r="AB724" s="411"/>
      <c r="AC724" s="405"/>
      <c r="AD724" s="405"/>
      <c r="AE724" s="405"/>
      <c r="AF724" s="414"/>
      <c r="AG724" s="414"/>
      <c r="AH724" s="415">
        <v>43620</v>
      </c>
      <c r="AI724" s="415">
        <v>43982</v>
      </c>
      <c r="AJ724" s="430">
        <f>(AI724-AH724)/7</f>
        <v>51.714285714285715</v>
      </c>
    </row>
    <row r="725" spans="1:20" ht="198" customHeight="1" thickBot="1">
      <c r="A725" s="417">
        <v>9</v>
      </c>
      <c r="B725" s="447">
        <v>1801002</v>
      </c>
      <c r="C725" s="443" t="s">
        <v>702</v>
      </c>
      <c r="D725" s="443" t="s">
        <v>683</v>
      </c>
      <c r="E725" s="443" t="s">
        <v>703</v>
      </c>
      <c r="F725" s="405" t="s">
        <v>704</v>
      </c>
      <c r="G725" s="405" t="s">
        <v>679</v>
      </c>
      <c r="H725" s="405" t="s">
        <v>705</v>
      </c>
      <c r="I725" s="406" t="s">
        <v>706</v>
      </c>
      <c r="J725" s="414">
        <v>4</v>
      </c>
      <c r="K725" s="415">
        <v>43620</v>
      </c>
      <c r="L725" s="429">
        <v>43982</v>
      </c>
      <c r="M725" s="441">
        <f t="shared" si="1"/>
        <v>51.714285714285715</v>
      </c>
      <c r="N725" s="289">
        <v>0</v>
      </c>
      <c r="O725" s="110">
        <v>0</v>
      </c>
      <c r="P725" s="109">
        <v>0</v>
      </c>
      <c r="Q725" s="109">
        <v>0</v>
      </c>
      <c r="R725" s="111">
        <v>0</v>
      </c>
      <c r="S725" s="121"/>
      <c r="T725" s="59"/>
    </row>
    <row r="726" spans="1:20" ht="210.75" customHeight="1" thickBot="1">
      <c r="A726" s="417">
        <v>10</v>
      </c>
      <c r="B726" s="447">
        <v>1801002</v>
      </c>
      <c r="C726" s="443" t="s">
        <v>707</v>
      </c>
      <c r="D726" s="443" t="s">
        <v>683</v>
      </c>
      <c r="E726" s="443" t="s">
        <v>708</v>
      </c>
      <c r="F726" s="405" t="s">
        <v>709</v>
      </c>
      <c r="G726" s="405" t="s">
        <v>710</v>
      </c>
      <c r="H726" s="405" t="s">
        <v>705</v>
      </c>
      <c r="I726" s="406" t="s">
        <v>711</v>
      </c>
      <c r="J726" s="414">
        <v>4</v>
      </c>
      <c r="K726" s="415">
        <v>43620</v>
      </c>
      <c r="L726" s="429">
        <v>43982</v>
      </c>
      <c r="M726" s="441">
        <f t="shared" si="1"/>
        <v>51.714285714285715</v>
      </c>
      <c r="N726" s="289">
        <v>0</v>
      </c>
      <c r="O726" s="110">
        <v>0</v>
      </c>
      <c r="P726" s="109">
        <v>0</v>
      </c>
      <c r="Q726" s="109">
        <v>0</v>
      </c>
      <c r="R726" s="111">
        <v>0</v>
      </c>
      <c r="S726" s="121"/>
      <c r="T726" s="59"/>
    </row>
    <row r="727" spans="1:20" ht="13.5" customHeight="1" thickBot="1">
      <c r="A727" s="529"/>
      <c r="B727" s="529"/>
      <c r="C727" s="534" t="s">
        <v>28</v>
      </c>
      <c r="D727" s="467"/>
      <c r="E727" s="534"/>
      <c r="F727" s="31"/>
      <c r="G727" s="532" t="s">
        <v>50</v>
      </c>
      <c r="H727" s="532"/>
      <c r="I727" s="532"/>
      <c r="J727" s="532"/>
      <c r="K727" s="532"/>
      <c r="L727" s="532"/>
      <c r="M727" s="533"/>
      <c r="N727" s="532"/>
      <c r="O727" s="532"/>
      <c r="P727" s="532"/>
      <c r="Q727" s="532"/>
      <c r="R727" s="473" t="s">
        <v>51</v>
      </c>
      <c r="S727" s="473"/>
      <c r="T727" s="37">
        <v>0</v>
      </c>
    </row>
    <row r="728" spans="1:20" ht="13.5" customHeight="1" thickBot="1">
      <c r="A728" s="529"/>
      <c r="B728" s="529"/>
      <c r="C728" s="534" t="s">
        <v>29</v>
      </c>
      <c r="D728" s="534"/>
      <c r="E728" s="534"/>
      <c r="F728" s="31"/>
      <c r="G728" s="532" t="s">
        <v>52</v>
      </c>
      <c r="H728" s="532"/>
      <c r="I728" s="532"/>
      <c r="J728" s="532"/>
      <c r="K728" s="532"/>
      <c r="L728" s="532"/>
      <c r="M728" s="532"/>
      <c r="N728" s="532"/>
      <c r="O728" s="532"/>
      <c r="P728" s="532"/>
      <c r="Q728" s="532"/>
      <c r="R728" s="473" t="s">
        <v>53</v>
      </c>
      <c r="S728" s="473"/>
      <c r="T728" s="37">
        <v>0.33487084870848705</v>
      </c>
    </row>
    <row r="731" spans="1:20" ht="23.25" customHeight="1">
      <c r="A731" s="468" t="s">
        <v>714</v>
      </c>
      <c r="B731" s="468"/>
      <c r="C731" s="468"/>
      <c r="D731" s="468"/>
      <c r="E731" s="468"/>
      <c r="F731" s="468"/>
      <c r="G731" s="468"/>
      <c r="H731" s="468"/>
      <c r="I731" s="468"/>
      <c r="J731" s="468"/>
      <c r="K731" s="468"/>
      <c r="L731" s="468"/>
      <c r="M731" s="468"/>
      <c r="N731" s="468"/>
      <c r="O731" s="468"/>
      <c r="P731" s="468"/>
      <c r="Q731" s="468"/>
      <c r="R731" s="468"/>
      <c r="S731" s="468"/>
      <c r="T731" s="468"/>
    </row>
    <row r="733" spans="1:8" ht="13.5" customHeight="1">
      <c r="A733" s="46" t="s">
        <v>0</v>
      </c>
      <c r="B733" s="499" t="s">
        <v>31</v>
      </c>
      <c r="C733" s="499"/>
      <c r="D733" s="499"/>
      <c r="E733" s="47"/>
      <c r="F733" s="47"/>
      <c r="G733" s="48"/>
      <c r="H733" s="48"/>
    </row>
    <row r="734" spans="1:6" ht="13.5" customHeight="1">
      <c r="A734" s="46" t="s">
        <v>32</v>
      </c>
      <c r="B734" s="46"/>
      <c r="C734" s="500" t="s">
        <v>294</v>
      </c>
      <c r="D734" s="500"/>
      <c r="E734" s="500"/>
      <c r="F734" s="500"/>
    </row>
    <row r="735" spans="1:8" ht="13.5" customHeight="1">
      <c r="A735" s="46" t="s">
        <v>1</v>
      </c>
      <c r="B735" s="46" t="s">
        <v>2</v>
      </c>
      <c r="C735" s="46"/>
      <c r="D735" s="49"/>
      <c r="E735" s="31"/>
      <c r="F735" s="31"/>
      <c r="G735" s="50"/>
      <c r="H735" s="50"/>
    </row>
    <row r="736" spans="1:8" ht="13.5" customHeight="1" thickBot="1">
      <c r="A736" s="501" t="s">
        <v>33</v>
      </c>
      <c r="B736" s="501"/>
      <c r="C736" s="501"/>
      <c r="D736" s="51">
        <v>2018</v>
      </c>
      <c r="E736" s="31"/>
      <c r="F736" s="31"/>
      <c r="G736" s="52"/>
      <c r="H736" s="52"/>
    </row>
    <row r="737" spans="1:8" ht="13.5" customHeight="1" thickBot="1">
      <c r="A737" s="501" t="s">
        <v>75</v>
      </c>
      <c r="B737" s="501"/>
      <c r="C737" s="501"/>
      <c r="D737" s="501"/>
      <c r="E737" s="31"/>
      <c r="F737" s="31"/>
      <c r="G737" s="502" t="s">
        <v>716</v>
      </c>
      <c r="H737" s="502"/>
    </row>
    <row r="738" spans="1:8" ht="13.5" customHeight="1" thickBot="1">
      <c r="A738" s="494" t="s">
        <v>77</v>
      </c>
      <c r="B738" s="494"/>
      <c r="C738" s="494"/>
      <c r="D738" s="494"/>
      <c r="E738" s="31"/>
      <c r="F738" s="31"/>
      <c r="G738" s="495" t="s">
        <v>759</v>
      </c>
      <c r="H738" s="495"/>
    </row>
    <row r="739" spans="1:8" ht="13.5" customHeight="1">
      <c r="A739" s="496" t="s">
        <v>715</v>
      </c>
      <c r="B739" s="496"/>
      <c r="C739" s="80"/>
      <c r="D739" s="53"/>
      <c r="E739" s="53"/>
      <c r="F739" s="53"/>
      <c r="G739" s="54"/>
      <c r="H739" s="54"/>
    </row>
    <row r="740" ht="13.5" customHeight="1" thickBot="1"/>
    <row r="741" spans="1:20" ht="73.5" customHeight="1" thickBot="1">
      <c r="A741" s="198" t="s">
        <v>3</v>
      </c>
      <c r="B741" s="198" t="s">
        <v>4</v>
      </c>
      <c r="C741" s="198" t="s">
        <v>5</v>
      </c>
      <c r="D741" s="198" t="s">
        <v>79</v>
      </c>
      <c r="E741" s="198" t="s">
        <v>80</v>
      </c>
      <c r="F741" s="198" t="s">
        <v>8</v>
      </c>
      <c r="G741" s="199" t="s">
        <v>9</v>
      </c>
      <c r="H741" s="198" t="s">
        <v>10</v>
      </c>
      <c r="I741" s="198" t="s">
        <v>81</v>
      </c>
      <c r="J741" s="198" t="s">
        <v>82</v>
      </c>
      <c r="K741" s="198" t="s">
        <v>13</v>
      </c>
      <c r="L741" s="198" t="s">
        <v>14</v>
      </c>
      <c r="M741" s="197" t="s">
        <v>83</v>
      </c>
      <c r="N741" s="197" t="s">
        <v>16</v>
      </c>
      <c r="O741" s="197" t="s">
        <v>17</v>
      </c>
      <c r="P741" s="197" t="s">
        <v>18</v>
      </c>
      <c r="Q741" s="197" t="s">
        <v>19</v>
      </c>
      <c r="R741" s="497" t="s">
        <v>20</v>
      </c>
      <c r="S741" s="498" t="s">
        <v>84</v>
      </c>
      <c r="T741" s="498"/>
    </row>
    <row r="742" spans="1:20" ht="25.5" customHeight="1" thickBot="1">
      <c r="A742" s="343"/>
      <c r="B742" s="343"/>
      <c r="C742" s="343"/>
      <c r="D742" s="343"/>
      <c r="E742" s="343"/>
      <c r="F742" s="343"/>
      <c r="G742" s="448"/>
      <c r="H742" s="343"/>
      <c r="I742" s="343"/>
      <c r="J742" s="343"/>
      <c r="K742" s="343"/>
      <c r="L742" s="343"/>
      <c r="M742" s="313"/>
      <c r="N742" s="215"/>
      <c r="O742" s="215"/>
      <c r="P742" s="215"/>
      <c r="Q742" s="215"/>
      <c r="R742" s="497"/>
      <c r="S742" s="29" t="s">
        <v>22</v>
      </c>
      <c r="T742" s="29" t="s">
        <v>23</v>
      </c>
    </row>
    <row r="743" spans="1:20" ht="90" customHeight="1" thickBot="1">
      <c r="A743" s="537">
        <v>1</v>
      </c>
      <c r="B743" s="538">
        <v>1802100</v>
      </c>
      <c r="C743" s="540" t="s">
        <v>717</v>
      </c>
      <c r="D743" s="538" t="s">
        <v>718</v>
      </c>
      <c r="E743" s="538" t="s">
        <v>719</v>
      </c>
      <c r="F743" s="542" t="s">
        <v>720</v>
      </c>
      <c r="G743" s="542" t="s">
        <v>721</v>
      </c>
      <c r="H743" s="355" t="s">
        <v>722</v>
      </c>
      <c r="I743" s="362" t="s">
        <v>723</v>
      </c>
      <c r="J743" s="449">
        <v>1</v>
      </c>
      <c r="K743" s="357">
        <v>43626</v>
      </c>
      <c r="L743" s="358">
        <v>43982</v>
      </c>
      <c r="M743" s="368">
        <f>(L743-K743)/7</f>
        <v>50.857142857142854</v>
      </c>
      <c r="N743" s="289">
        <v>0.4</v>
      </c>
      <c r="O743" s="110">
        <v>0.4</v>
      </c>
      <c r="P743" s="109">
        <v>20</v>
      </c>
      <c r="Q743" s="109">
        <v>0</v>
      </c>
      <c r="R743" s="111">
        <v>0</v>
      </c>
      <c r="S743" s="29"/>
      <c r="T743" s="29"/>
    </row>
    <row r="744" spans="1:20" ht="105" customHeight="1" thickBot="1">
      <c r="A744" s="537"/>
      <c r="B744" s="539"/>
      <c r="C744" s="540"/>
      <c r="D744" s="539"/>
      <c r="E744" s="539"/>
      <c r="F744" s="543"/>
      <c r="G744" s="543"/>
      <c r="H744" s="359" t="s">
        <v>724</v>
      </c>
      <c r="I744" s="356" t="s">
        <v>725</v>
      </c>
      <c r="J744" s="356">
        <v>24</v>
      </c>
      <c r="K744" s="358">
        <v>43626</v>
      </c>
      <c r="L744" s="358">
        <v>43982</v>
      </c>
      <c r="M744" s="368">
        <f>(+L744-K744)/7</f>
        <v>50.857142857142854</v>
      </c>
      <c r="N744" s="289">
        <v>10</v>
      </c>
      <c r="O744" s="110">
        <v>0.4</v>
      </c>
      <c r="P744" s="109">
        <v>20</v>
      </c>
      <c r="Q744" s="109">
        <v>0</v>
      </c>
      <c r="R744" s="111">
        <v>0</v>
      </c>
      <c r="S744" s="29"/>
      <c r="T744" s="29"/>
    </row>
    <row r="745" spans="1:20" ht="143.25" customHeight="1" thickBot="1">
      <c r="A745" s="537"/>
      <c r="B745" s="539"/>
      <c r="C745" s="540"/>
      <c r="D745" s="541"/>
      <c r="E745" s="541"/>
      <c r="F745" s="544"/>
      <c r="G745" s="544"/>
      <c r="H745" s="359" t="s">
        <v>726</v>
      </c>
      <c r="I745" s="356" t="s">
        <v>526</v>
      </c>
      <c r="J745" s="361">
        <v>12</v>
      </c>
      <c r="K745" s="358">
        <v>43626</v>
      </c>
      <c r="L745" s="358">
        <v>43982</v>
      </c>
      <c r="M745" s="368">
        <f>(+L745-K745)/7</f>
        <v>50.857142857142854</v>
      </c>
      <c r="N745" s="289">
        <v>5</v>
      </c>
      <c r="O745" s="110">
        <v>0.4</v>
      </c>
      <c r="P745" s="109">
        <v>20</v>
      </c>
      <c r="Q745" s="109">
        <v>0</v>
      </c>
      <c r="R745" s="111">
        <v>0</v>
      </c>
      <c r="S745" s="59"/>
      <c r="T745" s="59"/>
    </row>
    <row r="746" spans="1:20" ht="13.5" customHeight="1" thickBot="1">
      <c r="A746" s="195"/>
      <c r="B746" s="196"/>
      <c r="C746" s="216" t="s">
        <v>28</v>
      </c>
      <c r="D746" s="217"/>
      <c r="E746" s="204"/>
      <c r="F746" s="31"/>
      <c r="G746" s="205" t="s">
        <v>50</v>
      </c>
      <c r="H746" s="218"/>
      <c r="I746" s="218"/>
      <c r="J746" s="218"/>
      <c r="K746" s="218"/>
      <c r="L746" s="218"/>
      <c r="M746" s="218"/>
      <c r="N746" s="218"/>
      <c r="O746" s="218"/>
      <c r="P746" s="218"/>
      <c r="Q746" s="219"/>
      <c r="R746" s="473" t="s">
        <v>51</v>
      </c>
      <c r="S746" s="473"/>
      <c r="T746" s="37">
        <v>0</v>
      </c>
    </row>
    <row r="747" spans="1:20" ht="13.5" customHeight="1" thickBot="1">
      <c r="A747" s="195"/>
      <c r="B747" s="196"/>
      <c r="C747" s="216" t="s">
        <v>29</v>
      </c>
      <c r="D747" s="217"/>
      <c r="E747" s="204"/>
      <c r="F747" s="31"/>
      <c r="G747" s="205" t="s">
        <v>52</v>
      </c>
      <c r="H747" s="218"/>
      <c r="I747" s="218"/>
      <c r="J747" s="218"/>
      <c r="K747" s="218"/>
      <c r="L747" s="218"/>
      <c r="M747" s="218"/>
      <c r="N747" s="218"/>
      <c r="O747" s="218"/>
      <c r="P747" s="218"/>
      <c r="Q747" s="219"/>
      <c r="R747" s="473" t="s">
        <v>53</v>
      </c>
      <c r="S747" s="473"/>
      <c r="T747" s="37">
        <v>0.33487084870848705</v>
      </c>
    </row>
    <row r="752" spans="1:20" ht="27" customHeight="1">
      <c r="A752" s="468" t="s">
        <v>745</v>
      </c>
      <c r="B752" s="468"/>
      <c r="C752" s="468"/>
      <c r="D752" s="468"/>
      <c r="E752" s="468"/>
      <c r="F752" s="468"/>
      <c r="G752" s="468"/>
      <c r="H752" s="468"/>
      <c r="I752" s="468"/>
      <c r="J752" s="468"/>
      <c r="K752" s="468"/>
      <c r="L752" s="468"/>
      <c r="M752" s="468"/>
      <c r="N752" s="468"/>
      <c r="O752" s="468"/>
      <c r="P752" s="468"/>
      <c r="Q752" s="468"/>
      <c r="R752" s="468"/>
      <c r="S752" s="468"/>
      <c r="T752" s="468"/>
    </row>
    <row r="754" spans="1:8" ht="13.5" customHeight="1">
      <c r="A754" s="46" t="s">
        <v>0</v>
      </c>
      <c r="B754" s="499" t="s">
        <v>31</v>
      </c>
      <c r="C754" s="499"/>
      <c r="D754" s="499"/>
      <c r="E754" s="47"/>
      <c r="F754" s="47"/>
      <c r="G754" s="48"/>
      <c r="H754" s="48"/>
    </row>
    <row r="755" spans="1:6" ht="13.5" customHeight="1">
      <c r="A755" s="46" t="s">
        <v>32</v>
      </c>
      <c r="B755" s="46"/>
      <c r="C755" s="500" t="s">
        <v>294</v>
      </c>
      <c r="D755" s="500"/>
      <c r="E755" s="500"/>
      <c r="F755" s="500"/>
    </row>
    <row r="756" spans="1:8" ht="13.5" customHeight="1">
      <c r="A756" s="46" t="s">
        <v>1</v>
      </c>
      <c r="B756" s="46" t="s">
        <v>2</v>
      </c>
      <c r="C756" s="46"/>
      <c r="D756" s="49"/>
      <c r="E756" s="31"/>
      <c r="F756" s="31"/>
      <c r="G756" s="50"/>
      <c r="H756" s="50"/>
    </row>
    <row r="757" spans="1:8" ht="13.5" customHeight="1" thickBot="1">
      <c r="A757" s="501" t="s">
        <v>33</v>
      </c>
      <c r="B757" s="501"/>
      <c r="C757" s="501"/>
      <c r="D757" s="51">
        <v>2018</v>
      </c>
      <c r="E757" s="31"/>
      <c r="F757" s="31"/>
      <c r="G757" s="52"/>
      <c r="H757" s="52"/>
    </row>
    <row r="758" spans="1:8" ht="13.5" customHeight="1" thickBot="1">
      <c r="A758" s="501" t="s">
        <v>75</v>
      </c>
      <c r="B758" s="501"/>
      <c r="C758" s="501"/>
      <c r="D758" s="501"/>
      <c r="E758" s="31"/>
      <c r="F758" s="31"/>
      <c r="G758" s="502" t="s">
        <v>743</v>
      </c>
      <c r="H758" s="502"/>
    </row>
    <row r="759" spans="1:8" ht="13.5" customHeight="1" thickBot="1">
      <c r="A759" s="494" t="s">
        <v>77</v>
      </c>
      <c r="B759" s="494"/>
      <c r="C759" s="494"/>
      <c r="D759" s="494"/>
      <c r="E759" s="31"/>
      <c r="F759" s="31"/>
      <c r="G759" s="495" t="s">
        <v>759</v>
      </c>
      <c r="H759" s="495"/>
    </row>
    <row r="760" spans="1:8" ht="13.5" customHeight="1">
      <c r="A760" s="496" t="s">
        <v>744</v>
      </c>
      <c r="B760" s="496"/>
      <c r="C760" s="80"/>
      <c r="D760" s="53"/>
      <c r="E760" s="53"/>
      <c r="F760" s="53"/>
      <c r="G760" s="54"/>
      <c r="H760" s="54"/>
    </row>
    <row r="761" ht="13.5" customHeight="1" thickBot="1"/>
    <row r="762" spans="1:20" ht="23.25" customHeight="1" thickBot="1">
      <c r="A762" s="198" t="s">
        <v>3</v>
      </c>
      <c r="B762" s="198" t="s">
        <v>4</v>
      </c>
      <c r="C762" s="198" t="s">
        <v>5</v>
      </c>
      <c r="D762" s="198" t="s">
        <v>79</v>
      </c>
      <c r="E762" s="198" t="s">
        <v>80</v>
      </c>
      <c r="F762" s="198" t="s">
        <v>8</v>
      </c>
      <c r="G762" s="199" t="s">
        <v>9</v>
      </c>
      <c r="H762" s="198" t="s">
        <v>10</v>
      </c>
      <c r="I762" s="198" t="s">
        <v>81</v>
      </c>
      <c r="J762" s="198" t="s">
        <v>82</v>
      </c>
      <c r="K762" s="198" t="s">
        <v>13</v>
      </c>
      <c r="L762" s="198" t="s">
        <v>14</v>
      </c>
      <c r="M762" s="197" t="s">
        <v>83</v>
      </c>
      <c r="N762" s="197" t="s">
        <v>16</v>
      </c>
      <c r="O762" s="197" t="s">
        <v>17</v>
      </c>
      <c r="P762" s="197" t="s">
        <v>18</v>
      </c>
      <c r="Q762" s="197" t="s">
        <v>19</v>
      </c>
      <c r="R762" s="497" t="s">
        <v>20</v>
      </c>
      <c r="S762" s="498" t="s">
        <v>84</v>
      </c>
      <c r="T762" s="498"/>
    </row>
    <row r="763" spans="1:20" ht="24" customHeight="1" thickBot="1">
      <c r="A763" s="343"/>
      <c r="B763" s="343"/>
      <c r="C763" s="343"/>
      <c r="D763" s="343"/>
      <c r="E763" s="343"/>
      <c r="F763" s="343"/>
      <c r="G763" s="448"/>
      <c r="H763" s="343"/>
      <c r="I763" s="343"/>
      <c r="J763" s="343"/>
      <c r="K763" s="343"/>
      <c r="L763" s="343"/>
      <c r="M763" s="313"/>
      <c r="N763" s="215"/>
      <c r="O763" s="215"/>
      <c r="P763" s="215"/>
      <c r="Q763" s="215"/>
      <c r="R763" s="497"/>
      <c r="S763" s="29" t="s">
        <v>22</v>
      </c>
      <c r="T763" s="29" t="s">
        <v>23</v>
      </c>
    </row>
    <row r="764" spans="1:20" ht="105.75" customHeight="1" thickBot="1">
      <c r="A764" s="485">
        <v>1</v>
      </c>
      <c r="B764" s="506">
        <v>1202002</v>
      </c>
      <c r="C764" s="503" t="s">
        <v>733</v>
      </c>
      <c r="D764" s="503" t="s">
        <v>734</v>
      </c>
      <c r="E764" s="503" t="s">
        <v>735</v>
      </c>
      <c r="F764" s="482" t="s">
        <v>736</v>
      </c>
      <c r="G764" s="482" t="s">
        <v>737</v>
      </c>
      <c r="H764" s="482" t="s">
        <v>738</v>
      </c>
      <c r="I764" s="482" t="s">
        <v>739</v>
      </c>
      <c r="J764" s="482">
        <v>1</v>
      </c>
      <c r="K764" s="469">
        <v>43718</v>
      </c>
      <c r="L764" s="469">
        <v>43830</v>
      </c>
      <c r="M764" s="471">
        <v>16</v>
      </c>
      <c r="N764" s="289">
        <v>0</v>
      </c>
      <c r="O764" s="110">
        <v>0</v>
      </c>
      <c r="P764" s="109">
        <v>0</v>
      </c>
      <c r="Q764" s="109">
        <v>0</v>
      </c>
      <c r="R764" s="111">
        <v>0</v>
      </c>
      <c r="S764" s="29"/>
      <c r="T764" s="29"/>
    </row>
    <row r="765" spans="1:20" ht="136.5" customHeight="1" thickBot="1">
      <c r="A765" s="486"/>
      <c r="B765" s="507"/>
      <c r="C765" s="504"/>
      <c r="D765" s="504"/>
      <c r="E765" s="504"/>
      <c r="F765" s="483"/>
      <c r="G765" s="484"/>
      <c r="H765" s="483"/>
      <c r="I765" s="483"/>
      <c r="J765" s="483"/>
      <c r="K765" s="470"/>
      <c r="L765" s="470"/>
      <c r="M765" s="472">
        <v>0</v>
      </c>
      <c r="N765" s="289">
        <v>0</v>
      </c>
      <c r="O765" s="110">
        <v>0</v>
      </c>
      <c r="P765" s="109">
        <v>0</v>
      </c>
      <c r="Q765" s="109">
        <v>0</v>
      </c>
      <c r="R765" s="111">
        <v>0</v>
      </c>
      <c r="S765" s="29"/>
      <c r="T765" s="29"/>
    </row>
    <row r="766" spans="1:20" ht="195.75" customHeight="1" thickBot="1">
      <c r="A766" s="487"/>
      <c r="B766" s="508"/>
      <c r="C766" s="505"/>
      <c r="D766" s="505"/>
      <c r="E766" s="505"/>
      <c r="F766" s="455" t="s">
        <v>740</v>
      </c>
      <c r="G766" s="483"/>
      <c r="H766" s="455" t="s">
        <v>741</v>
      </c>
      <c r="I766" s="263" t="s">
        <v>742</v>
      </c>
      <c r="J766" s="263">
        <v>1</v>
      </c>
      <c r="K766" s="456">
        <v>43831</v>
      </c>
      <c r="L766" s="456">
        <v>44074</v>
      </c>
      <c r="M766" s="457">
        <v>34</v>
      </c>
      <c r="N766" s="289">
        <v>0</v>
      </c>
      <c r="O766" s="110">
        <v>0</v>
      </c>
      <c r="P766" s="109">
        <v>0</v>
      </c>
      <c r="Q766" s="109">
        <v>0</v>
      </c>
      <c r="R766" s="111">
        <v>0</v>
      </c>
      <c r="S766" s="59"/>
      <c r="T766" s="59"/>
    </row>
    <row r="767" spans="1:20" ht="13.5" customHeight="1" thickBot="1">
      <c r="A767" s="195"/>
      <c r="B767" s="196"/>
      <c r="C767" s="216" t="s">
        <v>28</v>
      </c>
      <c r="D767" s="217"/>
      <c r="E767" s="204"/>
      <c r="F767" s="31"/>
      <c r="G767" s="205" t="s">
        <v>50</v>
      </c>
      <c r="H767" s="218"/>
      <c r="I767" s="218"/>
      <c r="J767" s="218"/>
      <c r="K767" s="218"/>
      <c r="L767" s="218"/>
      <c r="M767" s="218"/>
      <c r="N767" s="218"/>
      <c r="O767" s="218"/>
      <c r="P767" s="218"/>
      <c r="Q767" s="219"/>
      <c r="R767" s="473" t="s">
        <v>51</v>
      </c>
      <c r="S767" s="473"/>
      <c r="T767" s="37">
        <v>0</v>
      </c>
    </row>
    <row r="768" spans="1:20" ht="13.5" customHeight="1" thickBot="1">
      <c r="A768" s="195"/>
      <c r="B768" s="196"/>
      <c r="C768" s="216" t="s">
        <v>29</v>
      </c>
      <c r="D768" s="217"/>
      <c r="E768" s="204"/>
      <c r="F768" s="31"/>
      <c r="G768" s="205" t="s">
        <v>52</v>
      </c>
      <c r="H768" s="218"/>
      <c r="I768" s="218"/>
      <c r="J768" s="218"/>
      <c r="K768" s="218"/>
      <c r="L768" s="218"/>
      <c r="M768" s="218"/>
      <c r="N768" s="218"/>
      <c r="O768" s="218"/>
      <c r="P768" s="218"/>
      <c r="Q768" s="219"/>
      <c r="R768" s="473" t="s">
        <v>53</v>
      </c>
      <c r="S768" s="473"/>
      <c r="T768" s="37">
        <v>0.33487084870848705</v>
      </c>
    </row>
    <row r="773" spans="1:20" ht="24" customHeight="1">
      <c r="A773" s="468" t="s">
        <v>758</v>
      </c>
      <c r="B773" s="468"/>
      <c r="C773" s="468"/>
      <c r="D773" s="468"/>
      <c r="E773" s="468"/>
      <c r="F773" s="468"/>
      <c r="G773" s="468"/>
      <c r="H773" s="468"/>
      <c r="I773" s="468"/>
      <c r="J773" s="468"/>
      <c r="K773" s="468"/>
      <c r="L773" s="468"/>
      <c r="M773" s="468"/>
      <c r="N773" s="468"/>
      <c r="O773" s="468"/>
      <c r="P773" s="468"/>
      <c r="Q773" s="468"/>
      <c r="R773" s="468"/>
      <c r="S773" s="468"/>
      <c r="T773" s="468"/>
    </row>
    <row r="775" spans="1:8" ht="13.5" customHeight="1">
      <c r="A775" s="46" t="s">
        <v>0</v>
      </c>
      <c r="B775" s="499" t="s">
        <v>31</v>
      </c>
      <c r="C775" s="499"/>
      <c r="D775" s="499"/>
      <c r="E775" s="47"/>
      <c r="F775" s="47"/>
      <c r="G775" s="48"/>
      <c r="H775" s="48"/>
    </row>
    <row r="776" spans="1:6" ht="13.5" customHeight="1">
      <c r="A776" s="46" t="s">
        <v>32</v>
      </c>
      <c r="B776" s="46"/>
      <c r="C776" s="500" t="s">
        <v>294</v>
      </c>
      <c r="D776" s="500"/>
      <c r="E776" s="500"/>
      <c r="F776" s="500"/>
    </row>
    <row r="777" spans="1:8" ht="13.5" customHeight="1">
      <c r="A777" s="46" t="s">
        <v>1</v>
      </c>
      <c r="B777" s="46" t="s">
        <v>2</v>
      </c>
      <c r="C777" s="46"/>
      <c r="D777" s="49"/>
      <c r="E777" s="31"/>
      <c r="F777" s="31"/>
      <c r="G777" s="50"/>
      <c r="H777" s="50"/>
    </row>
    <row r="778" spans="1:8" ht="13.5" customHeight="1" thickBot="1">
      <c r="A778" s="501" t="s">
        <v>33</v>
      </c>
      <c r="B778" s="501"/>
      <c r="C778" s="501"/>
      <c r="D778" s="51">
        <v>2018</v>
      </c>
      <c r="E778" s="31"/>
      <c r="F778" s="31"/>
      <c r="G778" s="52"/>
      <c r="H778" s="52"/>
    </row>
    <row r="779" spans="1:8" ht="13.5" customHeight="1" thickBot="1">
      <c r="A779" s="501" t="s">
        <v>75</v>
      </c>
      <c r="B779" s="501"/>
      <c r="C779" s="501"/>
      <c r="D779" s="501"/>
      <c r="E779" s="31"/>
      <c r="F779" s="31"/>
      <c r="G779" s="502" t="s">
        <v>757</v>
      </c>
      <c r="H779" s="502"/>
    </row>
    <row r="780" spans="1:8" ht="13.5" customHeight="1" thickBot="1">
      <c r="A780" s="494" t="s">
        <v>77</v>
      </c>
      <c r="B780" s="494"/>
      <c r="C780" s="494"/>
      <c r="D780" s="494"/>
      <c r="E780" s="31"/>
      <c r="F780" s="31"/>
      <c r="G780" s="495" t="s">
        <v>759</v>
      </c>
      <c r="H780" s="495"/>
    </row>
    <row r="781" spans="1:8" ht="13.5" customHeight="1">
      <c r="A781" s="496" t="s">
        <v>756</v>
      </c>
      <c r="B781" s="496"/>
      <c r="C781" s="80"/>
      <c r="D781" s="53"/>
      <c r="E781" s="53"/>
      <c r="F781" s="53"/>
      <c r="G781" s="54"/>
      <c r="H781" s="54"/>
    </row>
    <row r="782" ht="13.5" customHeight="1" thickBot="1"/>
    <row r="783" spans="1:20" ht="66" customHeight="1" thickBot="1">
      <c r="A783" s="198" t="s">
        <v>3</v>
      </c>
      <c r="B783" s="198" t="s">
        <v>4</v>
      </c>
      <c r="C783" s="198" t="s">
        <v>5</v>
      </c>
      <c r="D783" s="198" t="s">
        <v>79</v>
      </c>
      <c r="E783" s="198" t="s">
        <v>80</v>
      </c>
      <c r="F783" s="198" t="s">
        <v>8</v>
      </c>
      <c r="G783" s="199" t="s">
        <v>9</v>
      </c>
      <c r="H783" s="198" t="s">
        <v>10</v>
      </c>
      <c r="I783" s="198" t="s">
        <v>81</v>
      </c>
      <c r="J783" s="198" t="s">
        <v>82</v>
      </c>
      <c r="K783" s="198" t="s">
        <v>13</v>
      </c>
      <c r="L783" s="198" t="s">
        <v>14</v>
      </c>
      <c r="M783" s="197" t="s">
        <v>83</v>
      </c>
      <c r="N783" s="197" t="s">
        <v>16</v>
      </c>
      <c r="O783" s="197" t="s">
        <v>17</v>
      </c>
      <c r="P783" s="197" t="s">
        <v>18</v>
      </c>
      <c r="Q783" s="197" t="s">
        <v>19</v>
      </c>
      <c r="R783" s="497" t="s">
        <v>20</v>
      </c>
      <c r="S783" s="498" t="s">
        <v>84</v>
      </c>
      <c r="T783" s="498"/>
    </row>
    <row r="784" spans="1:20" ht="18.75" customHeight="1" thickBot="1">
      <c r="A784" s="343"/>
      <c r="B784" s="343"/>
      <c r="C784" s="343"/>
      <c r="D784" s="343"/>
      <c r="E784" s="343"/>
      <c r="F784" s="343"/>
      <c r="G784" s="448"/>
      <c r="H784" s="343"/>
      <c r="I784" s="343"/>
      <c r="J784" s="343"/>
      <c r="K784" s="343"/>
      <c r="L784" s="343"/>
      <c r="M784" s="313"/>
      <c r="N784" s="215"/>
      <c r="O784" s="215"/>
      <c r="P784" s="215"/>
      <c r="Q784" s="215"/>
      <c r="R784" s="497"/>
      <c r="S784" s="29" t="s">
        <v>22</v>
      </c>
      <c r="T784" s="29" t="s">
        <v>23</v>
      </c>
    </row>
    <row r="785" spans="1:20" ht="114.75" customHeight="1">
      <c r="A785" s="485">
        <v>1</v>
      </c>
      <c r="B785" s="488">
        <v>1102002</v>
      </c>
      <c r="C785" s="491" t="s">
        <v>746</v>
      </c>
      <c r="D785" s="491" t="s">
        <v>747</v>
      </c>
      <c r="E785" s="491" t="s">
        <v>748</v>
      </c>
      <c r="F785" s="482" t="s">
        <v>749</v>
      </c>
      <c r="G785" s="482" t="s">
        <v>750</v>
      </c>
      <c r="H785" s="482" t="s">
        <v>751</v>
      </c>
      <c r="I785" s="482" t="s">
        <v>752</v>
      </c>
      <c r="J785" s="482">
        <v>12</v>
      </c>
      <c r="K785" s="469">
        <v>43725</v>
      </c>
      <c r="L785" s="469">
        <v>44090</v>
      </c>
      <c r="M785" s="471">
        <f>(+L785-K785)/7</f>
        <v>52.142857142857146</v>
      </c>
      <c r="N785" s="474">
        <v>0</v>
      </c>
      <c r="O785" s="476">
        <v>0</v>
      </c>
      <c r="P785" s="478">
        <v>0</v>
      </c>
      <c r="Q785" s="478">
        <v>0</v>
      </c>
      <c r="R785" s="480">
        <v>0</v>
      </c>
      <c r="S785" s="466"/>
      <c r="T785" s="466"/>
    </row>
    <row r="786" spans="1:20" ht="145.5" customHeight="1" thickBot="1">
      <c r="A786" s="486"/>
      <c r="B786" s="489"/>
      <c r="C786" s="492"/>
      <c r="D786" s="492"/>
      <c r="E786" s="492"/>
      <c r="F786" s="483"/>
      <c r="G786" s="484"/>
      <c r="H786" s="483"/>
      <c r="I786" s="483"/>
      <c r="J786" s="483"/>
      <c r="K786" s="470"/>
      <c r="L786" s="470"/>
      <c r="M786" s="472">
        <f>(+L786-K786)/7</f>
        <v>0</v>
      </c>
      <c r="N786" s="475"/>
      <c r="O786" s="477"/>
      <c r="P786" s="479"/>
      <c r="Q786" s="479"/>
      <c r="R786" s="481"/>
      <c r="S786" s="467"/>
      <c r="T786" s="467"/>
    </row>
    <row r="787" spans="1:20" ht="273.75" customHeight="1" thickBot="1">
      <c r="A787" s="487"/>
      <c r="B787" s="490"/>
      <c r="C787" s="493"/>
      <c r="D787" s="493"/>
      <c r="E787" s="493"/>
      <c r="F787" s="455" t="s">
        <v>753</v>
      </c>
      <c r="G787" s="483"/>
      <c r="H787" s="458" t="s">
        <v>754</v>
      </c>
      <c r="I787" s="263" t="s">
        <v>755</v>
      </c>
      <c r="J787" s="263">
        <v>1</v>
      </c>
      <c r="K787" s="456">
        <v>43725</v>
      </c>
      <c r="L787" s="456">
        <v>43830</v>
      </c>
      <c r="M787" s="457">
        <f>(L787-K787)/7</f>
        <v>15</v>
      </c>
      <c r="N787" s="289">
        <v>0</v>
      </c>
      <c r="O787" s="110">
        <v>0</v>
      </c>
      <c r="P787" s="109">
        <v>0</v>
      </c>
      <c r="Q787" s="109">
        <v>0</v>
      </c>
      <c r="R787" s="111">
        <v>0</v>
      </c>
      <c r="S787" s="59"/>
      <c r="T787" s="59"/>
    </row>
    <row r="788" spans="1:20" ht="13.5" customHeight="1" thickBot="1">
      <c r="A788" s="220"/>
      <c r="B788" s="278"/>
      <c r="C788" s="279" t="s">
        <v>28</v>
      </c>
      <c r="D788" s="280"/>
      <c r="E788" s="143"/>
      <c r="F788" s="31"/>
      <c r="G788" s="312" t="s">
        <v>50</v>
      </c>
      <c r="H788" s="293"/>
      <c r="I788" s="293"/>
      <c r="J788" s="293"/>
      <c r="K788" s="293"/>
      <c r="L788" s="293"/>
      <c r="M788" s="293"/>
      <c r="N788" s="218"/>
      <c r="O788" s="218"/>
      <c r="P788" s="218"/>
      <c r="Q788" s="219"/>
      <c r="R788" s="473" t="s">
        <v>51</v>
      </c>
      <c r="S788" s="473"/>
      <c r="T788" s="37">
        <v>0</v>
      </c>
    </row>
    <row r="789" spans="1:20" ht="13.5" customHeight="1" thickBot="1">
      <c r="A789" s="195"/>
      <c r="B789" s="196"/>
      <c r="C789" s="216" t="s">
        <v>29</v>
      </c>
      <c r="D789" s="217"/>
      <c r="E789" s="204"/>
      <c r="F789" s="31"/>
      <c r="G789" s="205" t="s">
        <v>52</v>
      </c>
      <c r="H789" s="218"/>
      <c r="I789" s="218"/>
      <c r="J789" s="218"/>
      <c r="K789" s="218"/>
      <c r="L789" s="218"/>
      <c r="M789" s="218"/>
      <c r="N789" s="218"/>
      <c r="O789" s="218"/>
      <c r="P789" s="218"/>
      <c r="Q789" s="219"/>
      <c r="R789" s="473" t="s">
        <v>53</v>
      </c>
      <c r="S789" s="473"/>
      <c r="T789" s="37">
        <v>0.33487084870848705</v>
      </c>
    </row>
    <row r="793" spans="1:20" ht="24" customHeight="1">
      <c r="A793" s="468" t="s">
        <v>781</v>
      </c>
      <c r="B793" s="468"/>
      <c r="C793" s="468"/>
      <c r="D793" s="468"/>
      <c r="E793" s="468"/>
      <c r="F793" s="468"/>
      <c r="G793" s="468"/>
      <c r="H793" s="468"/>
      <c r="I793" s="468"/>
      <c r="J793" s="468"/>
      <c r="K793" s="468"/>
      <c r="L793" s="468"/>
      <c r="M793" s="468"/>
      <c r="N793" s="468"/>
      <c r="O793" s="468"/>
      <c r="P793" s="468"/>
      <c r="Q793" s="468"/>
      <c r="R793" s="468"/>
      <c r="S793" s="468"/>
      <c r="T793" s="468"/>
    </row>
    <row r="796" spans="1:8" ht="13.5" customHeight="1">
      <c r="A796" s="46" t="s">
        <v>0</v>
      </c>
      <c r="B796" s="499" t="s">
        <v>31</v>
      </c>
      <c r="C796" s="499"/>
      <c r="D796" s="499"/>
      <c r="E796" s="47"/>
      <c r="F796" s="47"/>
      <c r="G796" s="48"/>
      <c r="H796" s="48"/>
    </row>
    <row r="797" spans="1:6" ht="13.5" customHeight="1">
      <c r="A797" s="46" t="s">
        <v>32</v>
      </c>
      <c r="B797" s="46"/>
      <c r="C797" s="500" t="s">
        <v>294</v>
      </c>
      <c r="D797" s="500"/>
      <c r="E797" s="500"/>
      <c r="F797" s="500"/>
    </row>
    <row r="798" spans="1:8" ht="13.5" customHeight="1">
      <c r="A798" s="46" t="s">
        <v>1</v>
      </c>
      <c r="B798" s="46" t="s">
        <v>2</v>
      </c>
      <c r="C798" s="46"/>
      <c r="D798" s="49"/>
      <c r="E798" s="31"/>
      <c r="F798" s="31"/>
      <c r="G798" s="50"/>
      <c r="H798" s="50"/>
    </row>
    <row r="799" spans="1:8" ht="13.5" customHeight="1" thickBot="1">
      <c r="A799" s="501" t="s">
        <v>33</v>
      </c>
      <c r="B799" s="501"/>
      <c r="C799" s="501"/>
      <c r="D799" s="51">
        <v>2018</v>
      </c>
      <c r="E799" s="31"/>
      <c r="F799" s="31"/>
      <c r="G799" s="52"/>
      <c r="H799" s="52"/>
    </row>
    <row r="800" spans="1:8" ht="13.5" customHeight="1" thickBot="1">
      <c r="A800" s="501" t="s">
        <v>75</v>
      </c>
      <c r="B800" s="501"/>
      <c r="C800" s="501"/>
      <c r="D800" s="501"/>
      <c r="E800" s="31"/>
      <c r="F800" s="31"/>
      <c r="G800" s="502" t="s">
        <v>763</v>
      </c>
      <c r="H800" s="502"/>
    </row>
    <row r="801" spans="1:8" ht="13.5" customHeight="1" thickBot="1">
      <c r="A801" s="494" t="s">
        <v>77</v>
      </c>
      <c r="B801" s="494"/>
      <c r="C801" s="494"/>
      <c r="D801" s="494"/>
      <c r="E801" s="31"/>
      <c r="F801" s="31"/>
      <c r="G801" s="495" t="s">
        <v>759</v>
      </c>
      <c r="H801" s="495"/>
    </row>
    <row r="802" spans="1:8" ht="13.5" customHeight="1">
      <c r="A802" s="496" t="s">
        <v>762</v>
      </c>
      <c r="B802" s="496"/>
      <c r="C802" s="80"/>
      <c r="D802" s="53"/>
      <c r="E802" s="53"/>
      <c r="F802" s="53"/>
      <c r="G802" s="54"/>
      <c r="H802" s="54"/>
    </row>
    <row r="803" ht="13.5" customHeight="1" thickBot="1"/>
    <row r="804" spans="1:20" ht="57.75" customHeight="1" thickBot="1">
      <c r="A804" s="198" t="s">
        <v>3</v>
      </c>
      <c r="B804" s="198" t="s">
        <v>4</v>
      </c>
      <c r="C804" s="198" t="s">
        <v>5</v>
      </c>
      <c r="D804" s="198" t="s">
        <v>79</v>
      </c>
      <c r="E804" s="198" t="s">
        <v>80</v>
      </c>
      <c r="F804" s="198" t="s">
        <v>8</v>
      </c>
      <c r="G804" s="199" t="s">
        <v>9</v>
      </c>
      <c r="H804" s="198" t="s">
        <v>10</v>
      </c>
      <c r="I804" s="198" t="s">
        <v>81</v>
      </c>
      <c r="J804" s="198" t="s">
        <v>82</v>
      </c>
      <c r="K804" s="198" t="s">
        <v>13</v>
      </c>
      <c r="L804" s="198" t="s">
        <v>14</v>
      </c>
      <c r="M804" s="197" t="s">
        <v>83</v>
      </c>
      <c r="N804" s="197" t="s">
        <v>16</v>
      </c>
      <c r="O804" s="197" t="s">
        <v>17</v>
      </c>
      <c r="P804" s="197" t="s">
        <v>18</v>
      </c>
      <c r="Q804" s="197" t="s">
        <v>19</v>
      </c>
      <c r="R804" s="497" t="s">
        <v>20</v>
      </c>
      <c r="S804" s="498" t="s">
        <v>84</v>
      </c>
      <c r="T804" s="498"/>
    </row>
    <row r="805" spans="1:20" ht="13.5" customHeight="1" thickBot="1">
      <c r="A805" s="343"/>
      <c r="B805" s="343"/>
      <c r="C805" s="343"/>
      <c r="D805" s="343"/>
      <c r="E805" s="343"/>
      <c r="F805" s="343"/>
      <c r="G805" s="448"/>
      <c r="H805" s="343"/>
      <c r="I805" s="343"/>
      <c r="J805" s="343"/>
      <c r="K805" s="343"/>
      <c r="L805" s="343"/>
      <c r="M805" s="313"/>
      <c r="N805" s="215"/>
      <c r="O805" s="215"/>
      <c r="P805" s="215"/>
      <c r="Q805" s="215"/>
      <c r="R805" s="497"/>
      <c r="S805" s="29" t="s">
        <v>22</v>
      </c>
      <c r="T805" s="29" t="s">
        <v>23</v>
      </c>
    </row>
    <row r="806" spans="1:20" ht="223.5" customHeight="1">
      <c r="A806" s="453">
        <v>1</v>
      </c>
      <c r="B806" s="453">
        <v>1801004</v>
      </c>
      <c r="C806" s="460" t="s">
        <v>764</v>
      </c>
      <c r="D806" s="460" t="s">
        <v>765</v>
      </c>
      <c r="E806" s="460" t="s">
        <v>766</v>
      </c>
      <c r="F806" s="461" t="s">
        <v>767</v>
      </c>
      <c r="G806" s="461" t="s">
        <v>768</v>
      </c>
      <c r="H806" s="461" t="s">
        <v>769</v>
      </c>
      <c r="I806" s="461" t="s">
        <v>770</v>
      </c>
      <c r="J806" s="409">
        <v>2</v>
      </c>
      <c r="K806" s="462">
        <v>43727</v>
      </c>
      <c r="L806" s="462">
        <v>43830</v>
      </c>
      <c r="M806" s="454">
        <f>(L806-K806)/7</f>
        <v>14.714285714285714</v>
      </c>
      <c r="N806" s="459">
        <v>0</v>
      </c>
      <c r="O806" s="291">
        <v>0</v>
      </c>
      <c r="P806" s="290">
        <v>0</v>
      </c>
      <c r="Q806" s="290">
        <v>0</v>
      </c>
      <c r="R806" s="225">
        <v>0</v>
      </c>
      <c r="S806" s="138"/>
      <c r="T806" s="138"/>
    </row>
    <row r="807" spans="1:20" ht="223.5" customHeight="1">
      <c r="A807" s="453">
        <v>2</v>
      </c>
      <c r="B807" s="453">
        <v>1801004</v>
      </c>
      <c r="C807" s="460" t="s">
        <v>771</v>
      </c>
      <c r="D807" s="463" t="s">
        <v>772</v>
      </c>
      <c r="E807" s="463" t="s">
        <v>773</v>
      </c>
      <c r="F807" s="461" t="s">
        <v>774</v>
      </c>
      <c r="G807" s="461" t="s">
        <v>768</v>
      </c>
      <c r="H807" s="461" t="s">
        <v>769</v>
      </c>
      <c r="I807" s="461" t="s">
        <v>770</v>
      </c>
      <c r="J807" s="453">
        <v>2</v>
      </c>
      <c r="K807" s="462">
        <v>43727</v>
      </c>
      <c r="L807" s="462">
        <v>43830</v>
      </c>
      <c r="M807" s="439">
        <f>(L807-K807)/7</f>
        <v>14.714285714285714</v>
      </c>
      <c r="N807" s="295">
        <v>0</v>
      </c>
      <c r="O807" s="296">
        <v>0</v>
      </c>
      <c r="P807" s="295">
        <v>0</v>
      </c>
      <c r="Q807" s="295">
        <v>0</v>
      </c>
      <c r="R807" s="146">
        <v>0</v>
      </c>
      <c r="S807" s="147"/>
      <c r="T807" s="147"/>
    </row>
    <row r="808" spans="1:20" ht="223.5" customHeight="1">
      <c r="A808" s="403">
        <v>3</v>
      </c>
      <c r="B808" s="403">
        <v>1801004</v>
      </c>
      <c r="C808" s="464" t="s">
        <v>775</v>
      </c>
      <c r="D808" s="464" t="s">
        <v>776</v>
      </c>
      <c r="E808" s="465" t="s">
        <v>777</v>
      </c>
      <c r="F808" s="464" t="s">
        <v>778</v>
      </c>
      <c r="G808" s="464" t="s">
        <v>768</v>
      </c>
      <c r="H808" s="413" t="s">
        <v>779</v>
      </c>
      <c r="I808" s="414" t="s">
        <v>780</v>
      </c>
      <c r="J808" s="407">
        <v>4</v>
      </c>
      <c r="K808" s="404">
        <v>43727</v>
      </c>
      <c r="L808" s="404">
        <v>43830</v>
      </c>
      <c r="M808" s="438">
        <f>(L808-K808)/7</f>
        <v>14.714285714285714</v>
      </c>
      <c r="N808" s="295">
        <v>0</v>
      </c>
      <c r="O808" s="296">
        <v>0</v>
      </c>
      <c r="P808" s="295">
        <v>0</v>
      </c>
      <c r="Q808" s="295">
        <v>0</v>
      </c>
      <c r="R808" s="146">
        <v>0</v>
      </c>
      <c r="S808" s="147"/>
      <c r="T808" s="147"/>
    </row>
    <row r="809" spans="1:20" ht="13.5" customHeight="1" thickBot="1">
      <c r="A809" s="220"/>
      <c r="B809" s="278"/>
      <c r="C809" s="279" t="s">
        <v>28</v>
      </c>
      <c r="D809" s="280"/>
      <c r="E809" s="143"/>
      <c r="F809" s="31"/>
      <c r="G809" s="312" t="s">
        <v>50</v>
      </c>
      <c r="H809" s="293"/>
      <c r="I809" s="293"/>
      <c r="J809" s="293"/>
      <c r="K809" s="293"/>
      <c r="L809" s="293"/>
      <c r="M809" s="293"/>
      <c r="N809" s="293"/>
      <c r="O809" s="293"/>
      <c r="P809" s="293"/>
      <c r="Q809" s="294"/>
      <c r="R809" s="578" t="s">
        <v>51</v>
      </c>
      <c r="S809" s="578"/>
      <c r="T809" s="329">
        <v>0</v>
      </c>
    </row>
    <row r="810" spans="1:20" ht="13.5" customHeight="1" thickBot="1">
      <c r="A810" s="195"/>
      <c r="B810" s="196"/>
      <c r="C810" s="216" t="s">
        <v>29</v>
      </c>
      <c r="D810" s="217"/>
      <c r="E810" s="204"/>
      <c r="F810" s="31"/>
      <c r="G810" s="205" t="s">
        <v>52</v>
      </c>
      <c r="H810" s="218"/>
      <c r="I810" s="218"/>
      <c r="J810" s="218"/>
      <c r="K810" s="218"/>
      <c r="L810" s="218"/>
      <c r="M810" s="218"/>
      <c r="N810" s="218"/>
      <c r="O810" s="218"/>
      <c r="P810" s="218"/>
      <c r="Q810" s="219"/>
      <c r="R810" s="473" t="s">
        <v>53</v>
      </c>
      <c r="S810" s="473"/>
      <c r="T810" s="37">
        <v>0.33487084870848705</v>
      </c>
    </row>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sheetData>
  <sheetProtection selectLockedCells="1" selectUnlockedCells="1"/>
  <mergeCells count="1364">
    <mergeCell ref="R809:S809"/>
    <mergeCell ref="R810:S810"/>
    <mergeCell ref="A801:D801"/>
    <mergeCell ref="G801:H801"/>
    <mergeCell ref="A802:B802"/>
    <mergeCell ref="R804:R805"/>
    <mergeCell ref="S804:T804"/>
    <mergeCell ref="T712:T713"/>
    <mergeCell ref="B796:D796"/>
    <mergeCell ref="C797:F797"/>
    <mergeCell ref="A799:C799"/>
    <mergeCell ref="A800:D800"/>
    <mergeCell ref="G800:H800"/>
    <mergeCell ref="N712:N713"/>
    <mergeCell ref="O712:O713"/>
    <mergeCell ref="P712:P713"/>
    <mergeCell ref="Q712:Q713"/>
    <mergeCell ref="R712:R713"/>
    <mergeCell ref="S712:S713"/>
    <mergeCell ref="Q689:Q690"/>
    <mergeCell ref="R689:R690"/>
    <mergeCell ref="S689:S690"/>
    <mergeCell ref="T689:T690"/>
    <mergeCell ref="A699:T699"/>
    <mergeCell ref="B701:D701"/>
    <mergeCell ref="C702:F702"/>
    <mergeCell ref="A704:C704"/>
    <mergeCell ref="T509:T510"/>
    <mergeCell ref="T684:T685"/>
    <mergeCell ref="Q684:Q685"/>
    <mergeCell ref="R684:R685"/>
    <mergeCell ref="S684:S685"/>
    <mergeCell ref="R622:S622"/>
    <mergeCell ref="R623:S623"/>
    <mergeCell ref="T620:T621"/>
    <mergeCell ref="R580:S580"/>
    <mergeCell ref="A583:T583"/>
    <mergeCell ref="H689:H690"/>
    <mergeCell ref="I689:I690"/>
    <mergeCell ref="J689:J690"/>
    <mergeCell ref="K689:K690"/>
    <mergeCell ref="L689:L690"/>
    <mergeCell ref="M689:M690"/>
    <mergeCell ref="N689:N690"/>
    <mergeCell ref="O689:O690"/>
    <mergeCell ref="P689:P690"/>
    <mergeCell ref="N684:N685"/>
    <mergeCell ref="O684:O685"/>
    <mergeCell ref="P684:P685"/>
    <mergeCell ref="T511:T512"/>
    <mergeCell ref="H684:H685"/>
    <mergeCell ref="I684:I685"/>
    <mergeCell ref="J684:J685"/>
    <mergeCell ref="K684:K685"/>
    <mergeCell ref="L684:L685"/>
    <mergeCell ref="M684:M685"/>
    <mergeCell ref="N511:N512"/>
    <mergeCell ref="O511:O512"/>
    <mergeCell ref="P511:P512"/>
    <mergeCell ref="Q511:Q512"/>
    <mergeCell ref="R511:R512"/>
    <mergeCell ref="S511:S512"/>
    <mergeCell ref="Q277:Q278"/>
    <mergeCell ref="R277:R278"/>
    <mergeCell ref="S277:S278"/>
    <mergeCell ref="R496:S496"/>
    <mergeCell ref="A305:T305"/>
    <mergeCell ref="A301:B301"/>
    <mergeCell ref="C301:E301"/>
    <mergeCell ref="T277:T278"/>
    <mergeCell ref="H511:H512"/>
    <mergeCell ref="I511:I512"/>
    <mergeCell ref="J511:J512"/>
    <mergeCell ref="K511:K512"/>
    <mergeCell ref="L511:L512"/>
    <mergeCell ref="M511:M512"/>
    <mergeCell ref="K277:K278"/>
    <mergeCell ref="L277:L278"/>
    <mergeCell ref="M277:M278"/>
    <mergeCell ref="N277:N278"/>
    <mergeCell ref="O277:O278"/>
    <mergeCell ref="P277:P278"/>
    <mergeCell ref="Q473:Q474"/>
    <mergeCell ref="R473:R474"/>
    <mergeCell ref="S473:S474"/>
    <mergeCell ref="R321:S321"/>
    <mergeCell ref="R322:S322"/>
    <mergeCell ref="R316:R317"/>
    <mergeCell ref="S316:T316"/>
    <mergeCell ref="N509:N510"/>
    <mergeCell ref="O509:O510"/>
    <mergeCell ref="P509:P510"/>
    <mergeCell ref="Q509:Q510"/>
    <mergeCell ref="R509:R510"/>
    <mergeCell ref="S509:S510"/>
    <mergeCell ref="G312:H312"/>
    <mergeCell ref="A299:B299"/>
    <mergeCell ref="C299:E299"/>
    <mergeCell ref="G299:Q299"/>
    <mergeCell ref="R299:S299"/>
    <mergeCell ref="A300:B300"/>
    <mergeCell ref="C300:E300"/>
    <mergeCell ref="G300:Q300"/>
    <mergeCell ref="R300:S300"/>
    <mergeCell ref="O294:O295"/>
    <mergeCell ref="P294:P295"/>
    <mergeCell ref="Q294:Q295"/>
    <mergeCell ref="R301:S301"/>
    <mergeCell ref="G301:Q301"/>
    <mergeCell ref="G311:H311"/>
    <mergeCell ref="I294:I295"/>
    <mergeCell ref="J294:J295"/>
    <mergeCell ref="K294:K295"/>
    <mergeCell ref="R294:R295"/>
    <mergeCell ref="S294:T294"/>
    <mergeCell ref="L294:L295"/>
    <mergeCell ref="M294:M295"/>
    <mergeCell ref="N294:N295"/>
    <mergeCell ref="A288:C288"/>
    <mergeCell ref="A289:D289"/>
    <mergeCell ref="G289:H289"/>
    <mergeCell ref="A290:D290"/>
    <mergeCell ref="G290:H290"/>
    <mergeCell ref="F294:F295"/>
    <mergeCell ref="G294:G295"/>
    <mergeCell ref="H294:H295"/>
    <mergeCell ref="G263:Q263"/>
    <mergeCell ref="R263:S263"/>
    <mergeCell ref="A291:B291"/>
    <mergeCell ref="A294:A295"/>
    <mergeCell ref="B294:B295"/>
    <mergeCell ref="C294:C295"/>
    <mergeCell ref="D294:D295"/>
    <mergeCell ref="E294:E295"/>
    <mergeCell ref="B285:D285"/>
    <mergeCell ref="C286:F286"/>
    <mergeCell ref="R257:R258"/>
    <mergeCell ref="S257:T257"/>
    <mergeCell ref="B266:D266"/>
    <mergeCell ref="C267:F267"/>
    <mergeCell ref="A269:C269"/>
    <mergeCell ref="F257:F258"/>
    <mergeCell ref="G257:G258"/>
    <mergeCell ref="H257:H258"/>
    <mergeCell ref="A271:D271"/>
    <mergeCell ref="G271:H271"/>
    <mergeCell ref="A252:D252"/>
    <mergeCell ref="G252:H252"/>
    <mergeCell ref="A262:B262"/>
    <mergeCell ref="A254:B254"/>
    <mergeCell ref="A257:A258"/>
    <mergeCell ref="C262:E262"/>
    <mergeCell ref="A270:D270"/>
    <mergeCell ref="G270:H270"/>
    <mergeCell ref="C249:F249"/>
    <mergeCell ref="A251:C251"/>
    <mergeCell ref="A253:D253"/>
    <mergeCell ref="D257:D258"/>
    <mergeCell ref="G262:Q262"/>
    <mergeCell ref="G253:H253"/>
    <mergeCell ref="N257:N258"/>
    <mergeCell ref="I257:I258"/>
    <mergeCell ref="J257:J258"/>
    <mergeCell ref="A279:A280"/>
    <mergeCell ref="B279:B280"/>
    <mergeCell ref="L275:L276"/>
    <mergeCell ref="M275:M276"/>
    <mergeCell ref="Q275:Q276"/>
    <mergeCell ref="B257:B258"/>
    <mergeCell ref="C257:C258"/>
    <mergeCell ref="B275:B276"/>
    <mergeCell ref="C275:C276"/>
    <mergeCell ref="D275:D276"/>
    <mergeCell ref="R275:R276"/>
    <mergeCell ref="F275:F276"/>
    <mergeCell ref="G275:G276"/>
    <mergeCell ref="H275:H276"/>
    <mergeCell ref="I275:I276"/>
    <mergeCell ref="E257:E258"/>
    <mergeCell ref="R262:S262"/>
    <mergeCell ref="S275:T275"/>
    <mergeCell ref="K275:K276"/>
    <mergeCell ref="C263:E263"/>
    <mergeCell ref="A275:A276"/>
    <mergeCell ref="O275:O276"/>
    <mergeCell ref="N275:N276"/>
    <mergeCell ref="E275:E276"/>
    <mergeCell ref="C277:C278"/>
    <mergeCell ref="F277:F278"/>
    <mergeCell ref="G277:G278"/>
    <mergeCell ref="H277:H278"/>
    <mergeCell ref="I277:I278"/>
    <mergeCell ref="J277:J278"/>
    <mergeCell ref="A2:T2"/>
    <mergeCell ref="A245:T245"/>
    <mergeCell ref="O257:O258"/>
    <mergeCell ref="P257:P258"/>
    <mergeCell ref="Q257:Q258"/>
    <mergeCell ref="L257:L258"/>
    <mergeCell ref="M257:M258"/>
    <mergeCell ref="K257:K258"/>
    <mergeCell ref="B7:D7"/>
    <mergeCell ref="B248:D248"/>
    <mergeCell ref="D8:G8"/>
    <mergeCell ref="A10:B10"/>
    <mergeCell ref="A11:D11"/>
    <mergeCell ref="E11:F11"/>
    <mergeCell ref="G11:H11"/>
    <mergeCell ref="A12:D12"/>
    <mergeCell ref="G12:H12"/>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T16"/>
    <mergeCell ref="A18:A21"/>
    <mergeCell ref="B18:B21"/>
    <mergeCell ref="C18:C21"/>
    <mergeCell ref="D18:D21"/>
    <mergeCell ref="E18:E21"/>
    <mergeCell ref="F18:F21"/>
    <mergeCell ref="G18:G21"/>
    <mergeCell ref="H18:H21"/>
    <mergeCell ref="I18:I21"/>
    <mergeCell ref="J18:J21"/>
    <mergeCell ref="K18:K21"/>
    <mergeCell ref="L18:L21"/>
    <mergeCell ref="M18:M21"/>
    <mergeCell ref="N18:N21"/>
    <mergeCell ref="O18:O21"/>
    <mergeCell ref="P18:P21"/>
    <mergeCell ref="Q18:Q21"/>
    <mergeCell ref="R18:R21"/>
    <mergeCell ref="S18:S21"/>
    <mergeCell ref="T18:T21"/>
    <mergeCell ref="A22:A25"/>
    <mergeCell ref="B22:B25"/>
    <mergeCell ref="C22:C25"/>
    <mergeCell ref="D22:D25"/>
    <mergeCell ref="E22:E25"/>
    <mergeCell ref="F22:F25"/>
    <mergeCell ref="G22:G25"/>
    <mergeCell ref="H22:H25"/>
    <mergeCell ref="I22:I25"/>
    <mergeCell ref="J22:J25"/>
    <mergeCell ref="K22:K25"/>
    <mergeCell ref="L22:L25"/>
    <mergeCell ref="M22:M25"/>
    <mergeCell ref="N22:N25"/>
    <mergeCell ref="O22:O25"/>
    <mergeCell ref="P22:P25"/>
    <mergeCell ref="Q22:Q25"/>
    <mergeCell ref="R22:R25"/>
    <mergeCell ref="S22:S25"/>
    <mergeCell ref="T22:T25"/>
    <mergeCell ref="A26:A29"/>
    <mergeCell ref="B26:B29"/>
    <mergeCell ref="C26:C29"/>
    <mergeCell ref="D26:D29"/>
    <mergeCell ref="E26:E29"/>
    <mergeCell ref="F26:F29"/>
    <mergeCell ref="G26:G29"/>
    <mergeCell ref="H26:H29"/>
    <mergeCell ref="I26:I29"/>
    <mergeCell ref="J26:J29"/>
    <mergeCell ref="K26:K29"/>
    <mergeCell ref="L26:L29"/>
    <mergeCell ref="M26:M29"/>
    <mergeCell ref="N26:N29"/>
    <mergeCell ref="O26:O29"/>
    <mergeCell ref="P26:P29"/>
    <mergeCell ref="Q26:Q29"/>
    <mergeCell ref="R26:R29"/>
    <mergeCell ref="S26:S29"/>
    <mergeCell ref="T26:T29"/>
    <mergeCell ref="A30:A33"/>
    <mergeCell ref="B30:B33"/>
    <mergeCell ref="C30:C33"/>
    <mergeCell ref="D30:D33"/>
    <mergeCell ref="E30:E33"/>
    <mergeCell ref="F30:F32"/>
    <mergeCell ref="G30:G32"/>
    <mergeCell ref="H30:H32"/>
    <mergeCell ref="I30:I32"/>
    <mergeCell ref="J30:J32"/>
    <mergeCell ref="K30:K32"/>
    <mergeCell ref="L30:L32"/>
    <mergeCell ref="M30:M32"/>
    <mergeCell ref="N30:N32"/>
    <mergeCell ref="O30:O32"/>
    <mergeCell ref="P30:P32"/>
    <mergeCell ref="Q30:Q32"/>
    <mergeCell ref="R30:R32"/>
    <mergeCell ref="S30:S32"/>
    <mergeCell ref="T30:T33"/>
    <mergeCell ref="A34:A36"/>
    <mergeCell ref="B34:B36"/>
    <mergeCell ref="C34:C36"/>
    <mergeCell ref="D34:D36"/>
    <mergeCell ref="E34:E36"/>
    <mergeCell ref="O34:O37"/>
    <mergeCell ref="P34:P36"/>
    <mergeCell ref="Q34:Q36"/>
    <mergeCell ref="F34:F36"/>
    <mergeCell ref="G34:G36"/>
    <mergeCell ref="H34:H36"/>
    <mergeCell ref="I34:I36"/>
    <mergeCell ref="J34:J36"/>
    <mergeCell ref="K34:K36"/>
    <mergeCell ref="R34:R36"/>
    <mergeCell ref="S34:S36"/>
    <mergeCell ref="T34:T36"/>
    <mergeCell ref="A38:T38"/>
    <mergeCell ref="A39:T39"/>
    <mergeCell ref="A42:E42"/>
    <mergeCell ref="G42:T42"/>
    <mergeCell ref="L34:L36"/>
    <mergeCell ref="M34:M36"/>
    <mergeCell ref="N34:N36"/>
    <mergeCell ref="A43:E43"/>
    <mergeCell ref="G43:T43"/>
    <mergeCell ref="A44:B44"/>
    <mergeCell ref="C44:E44"/>
    <mergeCell ref="G44:Q44"/>
    <mergeCell ref="R44:S44"/>
    <mergeCell ref="A45:B45"/>
    <mergeCell ref="C45:E45"/>
    <mergeCell ref="G45:Q45"/>
    <mergeCell ref="R45:S45"/>
    <mergeCell ref="A46:B46"/>
    <mergeCell ref="C46:E46"/>
    <mergeCell ref="G46:Q46"/>
    <mergeCell ref="R46:S46"/>
    <mergeCell ref="A47:B47"/>
    <mergeCell ref="C47:E47"/>
    <mergeCell ref="G47:Q47"/>
    <mergeCell ref="R47:S47"/>
    <mergeCell ref="A49:T51"/>
    <mergeCell ref="A55:T55"/>
    <mergeCell ref="B58:D58"/>
    <mergeCell ref="C59:F59"/>
    <mergeCell ref="A61:C61"/>
    <mergeCell ref="A62:D62"/>
    <mergeCell ref="G62:H62"/>
    <mergeCell ref="A63:D63"/>
    <mergeCell ref="G63:H63"/>
    <mergeCell ref="A64:B64"/>
    <mergeCell ref="A68:A69"/>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Q68:Q69"/>
    <mergeCell ref="R68:R69"/>
    <mergeCell ref="S68:T68"/>
    <mergeCell ref="A76:T77"/>
    <mergeCell ref="A78:B78"/>
    <mergeCell ref="C78:E78"/>
    <mergeCell ref="G78:Q78"/>
    <mergeCell ref="R78:S78"/>
    <mergeCell ref="L71:L72"/>
    <mergeCell ref="M71:M72"/>
    <mergeCell ref="A71:A72"/>
    <mergeCell ref="A79:B79"/>
    <mergeCell ref="C79:E79"/>
    <mergeCell ref="G79:Q79"/>
    <mergeCell ref="R79:S79"/>
    <mergeCell ref="A80:B80"/>
    <mergeCell ref="C80:E80"/>
    <mergeCell ref="G80:Q80"/>
    <mergeCell ref="R80:S80"/>
    <mergeCell ref="A109:T109"/>
    <mergeCell ref="B111:D111"/>
    <mergeCell ref="A81:B81"/>
    <mergeCell ref="C81:E81"/>
    <mergeCell ref="G81:Q81"/>
    <mergeCell ref="R81:S81"/>
    <mergeCell ref="G88:H88"/>
    <mergeCell ref="A89:D89"/>
    <mergeCell ref="G89:H89"/>
    <mergeCell ref="A90:B90"/>
    <mergeCell ref="C112:F112"/>
    <mergeCell ref="A114:C114"/>
    <mergeCell ref="A115:D115"/>
    <mergeCell ref="G115:H115"/>
    <mergeCell ref="A116:D116"/>
    <mergeCell ref="G116:H116"/>
    <mergeCell ref="A117:B117"/>
    <mergeCell ref="A120:A121"/>
    <mergeCell ref="B120:B121"/>
    <mergeCell ref="C120:C121"/>
    <mergeCell ref="D120:D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T120"/>
    <mergeCell ref="A122:A123"/>
    <mergeCell ref="B122:B123"/>
    <mergeCell ref="C122:C123"/>
    <mergeCell ref="D122:D123"/>
    <mergeCell ref="E122:E123"/>
    <mergeCell ref="F122:F123"/>
    <mergeCell ref="G122:G123"/>
    <mergeCell ref="H122:H123"/>
    <mergeCell ref="R129:S129"/>
    <mergeCell ref="A125:E125"/>
    <mergeCell ref="G125:T125"/>
    <mergeCell ref="A126:E126"/>
    <mergeCell ref="G126:T126"/>
    <mergeCell ref="A127:B127"/>
    <mergeCell ref="C127:E127"/>
    <mergeCell ref="G127:Q127"/>
    <mergeCell ref="R127:S127"/>
    <mergeCell ref="R130:S130"/>
    <mergeCell ref="A203:T203"/>
    <mergeCell ref="A130:B130"/>
    <mergeCell ref="A128:B128"/>
    <mergeCell ref="C128:E128"/>
    <mergeCell ref="G128:Q128"/>
    <mergeCell ref="R128:S128"/>
    <mergeCell ref="A129:B129"/>
    <mergeCell ref="C129:E129"/>
    <mergeCell ref="G129:Q129"/>
    <mergeCell ref="C130:E130"/>
    <mergeCell ref="G130:Q130"/>
    <mergeCell ref="F214:F215"/>
    <mergeCell ref="G214:G215"/>
    <mergeCell ref="B205:D205"/>
    <mergeCell ref="C206:F206"/>
    <mergeCell ref="A208:C208"/>
    <mergeCell ref="A209:D209"/>
    <mergeCell ref="G209:H209"/>
    <mergeCell ref="A137:T137"/>
    <mergeCell ref="I214:I215"/>
    <mergeCell ref="J214:J215"/>
    <mergeCell ref="K214:K215"/>
    <mergeCell ref="L214:L215"/>
    <mergeCell ref="M214:M215"/>
    <mergeCell ref="O214:O215"/>
    <mergeCell ref="G220:Q220"/>
    <mergeCell ref="R220:S220"/>
    <mergeCell ref="Q214:Q215"/>
    <mergeCell ref="A210:D210"/>
    <mergeCell ref="G210:H210"/>
    <mergeCell ref="A211:B211"/>
    <mergeCell ref="A214:A215"/>
    <mergeCell ref="B214:B215"/>
    <mergeCell ref="R214:R215"/>
    <mergeCell ref="S214:T214"/>
    <mergeCell ref="A221:B221"/>
    <mergeCell ref="C221:E221"/>
    <mergeCell ref="G221:Q221"/>
    <mergeCell ref="R221:S221"/>
    <mergeCell ref="A219:B219"/>
    <mergeCell ref="C219:E219"/>
    <mergeCell ref="G219:Q219"/>
    <mergeCell ref="R219:S219"/>
    <mergeCell ref="A220:B220"/>
    <mergeCell ref="C220:E220"/>
    <mergeCell ref="B216:B218"/>
    <mergeCell ref="C216:C218"/>
    <mergeCell ref="D216:D218"/>
    <mergeCell ref="E216:E218"/>
    <mergeCell ref="G216:G218"/>
    <mergeCell ref="N214:N215"/>
    <mergeCell ref="C214:C215"/>
    <mergeCell ref="D214:D215"/>
    <mergeCell ref="E214:E215"/>
    <mergeCell ref="H214:H215"/>
    <mergeCell ref="B84:D84"/>
    <mergeCell ref="C85:F85"/>
    <mergeCell ref="A87:C87"/>
    <mergeCell ref="A88:D88"/>
    <mergeCell ref="A93:A94"/>
    <mergeCell ref="B93:B94"/>
    <mergeCell ref="C93:C94"/>
    <mergeCell ref="D93:D94"/>
    <mergeCell ref="E93:E94"/>
    <mergeCell ref="R93:R94"/>
    <mergeCell ref="S93:T93"/>
    <mergeCell ref="H93:H94"/>
    <mergeCell ref="I93:I94"/>
    <mergeCell ref="J93:J94"/>
    <mergeCell ref="K93:K94"/>
    <mergeCell ref="L93:L94"/>
    <mergeCell ref="M93:M94"/>
    <mergeCell ref="F95:F96"/>
    <mergeCell ref="N93:N94"/>
    <mergeCell ref="O93:O94"/>
    <mergeCell ref="P93:P94"/>
    <mergeCell ref="Q93:Q94"/>
    <mergeCell ref="G95:G96"/>
    <mergeCell ref="G93:G94"/>
    <mergeCell ref="F93:F94"/>
    <mergeCell ref="T95:T96"/>
    <mergeCell ref="A97:E97"/>
    <mergeCell ref="G97:T97"/>
    <mergeCell ref="A98:E98"/>
    <mergeCell ref="G98:T98"/>
    <mergeCell ref="A95:A96"/>
    <mergeCell ref="B95:B96"/>
    <mergeCell ref="C95:C96"/>
    <mergeCell ref="D95:D96"/>
    <mergeCell ref="E95:E96"/>
    <mergeCell ref="G102:Q102"/>
    <mergeCell ref="R102:S102"/>
    <mergeCell ref="A99:B99"/>
    <mergeCell ref="C99:E99"/>
    <mergeCell ref="G99:Q99"/>
    <mergeCell ref="R99:S99"/>
    <mergeCell ref="A100:B100"/>
    <mergeCell ref="C100:E100"/>
    <mergeCell ref="G100:Q100"/>
    <mergeCell ref="R100:S100"/>
    <mergeCell ref="Q216:Q218"/>
    <mergeCell ref="R216:R218"/>
    <mergeCell ref="S216:S218"/>
    <mergeCell ref="T216:T218"/>
    <mergeCell ref="A101:B101"/>
    <mergeCell ref="C101:E101"/>
    <mergeCell ref="G101:Q101"/>
    <mergeCell ref="R101:S101"/>
    <mergeCell ref="A102:B102"/>
    <mergeCell ref="C102:E102"/>
    <mergeCell ref="O216:O218"/>
    <mergeCell ref="P216:P218"/>
    <mergeCell ref="P214:P215"/>
    <mergeCell ref="L216:L218"/>
    <mergeCell ref="M216:M218"/>
    <mergeCell ref="N216:N218"/>
    <mergeCell ref="B140:D140"/>
    <mergeCell ref="C141:F141"/>
    <mergeCell ref="A143:C143"/>
    <mergeCell ref="A144:D144"/>
    <mergeCell ref="G144:H144"/>
    <mergeCell ref="A145:D145"/>
    <mergeCell ref="G145:H145"/>
    <mergeCell ref="A146:B146"/>
    <mergeCell ref="L149:L150"/>
    <mergeCell ref="A149:A150"/>
    <mergeCell ref="B149:B150"/>
    <mergeCell ref="C149:C150"/>
    <mergeCell ref="D149:D150"/>
    <mergeCell ref="E149:E150"/>
    <mergeCell ref="F149:F150"/>
    <mergeCell ref="N149:N150"/>
    <mergeCell ref="O149:O150"/>
    <mergeCell ref="P149:P150"/>
    <mergeCell ref="Q149:Q150"/>
    <mergeCell ref="R149:R150"/>
    <mergeCell ref="G149:G150"/>
    <mergeCell ref="H149:H150"/>
    <mergeCell ref="I149:I150"/>
    <mergeCell ref="J149:J150"/>
    <mergeCell ref="K149:K150"/>
    <mergeCell ref="S149:T149"/>
    <mergeCell ref="A152:B152"/>
    <mergeCell ref="C152:E152"/>
    <mergeCell ref="G152:Q152"/>
    <mergeCell ref="R152:S152"/>
    <mergeCell ref="A153:B153"/>
    <mergeCell ref="C153:E153"/>
    <mergeCell ref="G153:Q153"/>
    <mergeCell ref="R153:S153"/>
    <mergeCell ref="M149:M150"/>
    <mergeCell ref="G617:G618"/>
    <mergeCell ref="A154:B154"/>
    <mergeCell ref="C154:E154"/>
    <mergeCell ref="G154:Q154"/>
    <mergeCell ref="R154:S154"/>
    <mergeCell ref="A155:B155"/>
    <mergeCell ref="C155:E155"/>
    <mergeCell ref="G155:Q155"/>
    <mergeCell ref="R155:S155"/>
    <mergeCell ref="A216:A218"/>
    <mergeCell ref="F619:F621"/>
    <mergeCell ref="G619:G621"/>
    <mergeCell ref="K619:K621"/>
    <mergeCell ref="L619:L621"/>
    <mergeCell ref="M619:M621"/>
    <mergeCell ref="H620:H621"/>
    <mergeCell ref="I620:I621"/>
    <mergeCell ref="J620:J621"/>
    <mergeCell ref="L617:L618"/>
    <mergeCell ref="T617:T618"/>
    <mergeCell ref="O617:O618"/>
    <mergeCell ref="P617:P618"/>
    <mergeCell ref="Q617:Q618"/>
    <mergeCell ref="R617:R618"/>
    <mergeCell ref="M617:M618"/>
    <mergeCell ref="A617:A621"/>
    <mergeCell ref="B617:B618"/>
    <mergeCell ref="C617:C621"/>
    <mergeCell ref="D617:D621"/>
    <mergeCell ref="E617:E621"/>
    <mergeCell ref="B619:B621"/>
    <mergeCell ref="F617:F618"/>
    <mergeCell ref="N617:N618"/>
    <mergeCell ref="K617:K618"/>
    <mergeCell ref="A613:B613"/>
    <mergeCell ref="R615:R616"/>
    <mergeCell ref="S615:T615"/>
    <mergeCell ref="H617:H618"/>
    <mergeCell ref="S617:S618"/>
    <mergeCell ref="I617:I618"/>
    <mergeCell ref="J617:J618"/>
    <mergeCell ref="N620:N621"/>
    <mergeCell ref="O620:O621"/>
    <mergeCell ref="P620:P621"/>
    <mergeCell ref="Q620:Q621"/>
    <mergeCell ref="R620:R621"/>
    <mergeCell ref="S620:S621"/>
    <mergeCell ref="H599:H600"/>
    <mergeCell ref="I599:I600"/>
    <mergeCell ref="J599:J600"/>
    <mergeCell ref="K599:K600"/>
    <mergeCell ref="L599:L600"/>
    <mergeCell ref="M599:M600"/>
    <mergeCell ref="A612:D612"/>
    <mergeCell ref="G612:H612"/>
    <mergeCell ref="D596:D600"/>
    <mergeCell ref="E596:E600"/>
    <mergeCell ref="G596:G599"/>
    <mergeCell ref="F599:F600"/>
    <mergeCell ref="C608:F608"/>
    <mergeCell ref="A610:C610"/>
    <mergeCell ref="A611:D611"/>
    <mergeCell ref="G611:H611"/>
    <mergeCell ref="F216:F217"/>
    <mergeCell ref="H216:H218"/>
    <mergeCell ref="I216:I218"/>
    <mergeCell ref="J216:J218"/>
    <mergeCell ref="A529:A533"/>
    <mergeCell ref="K216:K218"/>
    <mergeCell ref="C279:C280"/>
    <mergeCell ref="D277:D278"/>
    <mergeCell ref="E277:E278"/>
    <mergeCell ref="D279:D280"/>
    <mergeCell ref="O235:O236"/>
    <mergeCell ref="M235:M236"/>
    <mergeCell ref="L342:L343"/>
    <mergeCell ref="A353:T353"/>
    <mergeCell ref="R363:R364"/>
    <mergeCell ref="S363:T363"/>
    <mergeCell ref="J275:J276"/>
    <mergeCell ref="A272:B272"/>
    <mergeCell ref="A277:A278"/>
    <mergeCell ref="B277:B278"/>
    <mergeCell ref="I473:I474"/>
    <mergeCell ref="J473:J474"/>
    <mergeCell ref="K473:K474"/>
    <mergeCell ref="M473:M474"/>
    <mergeCell ref="N473:N474"/>
    <mergeCell ref="O473:O474"/>
    <mergeCell ref="L473:L474"/>
    <mergeCell ref="T173:T175"/>
    <mergeCell ref="P173:P175"/>
    <mergeCell ref="Q173:Q175"/>
    <mergeCell ref="P473:P474"/>
    <mergeCell ref="C529:C533"/>
    <mergeCell ref="B529:B533"/>
    <mergeCell ref="G473:G474"/>
    <mergeCell ref="B480:D480"/>
    <mergeCell ref="C481:F481"/>
    <mergeCell ref="A483:C483"/>
    <mergeCell ref="G166:H166"/>
    <mergeCell ref="A167:D167"/>
    <mergeCell ref="G167:H167"/>
    <mergeCell ref="A160:T160"/>
    <mergeCell ref="B162:D162"/>
    <mergeCell ref="F173:F175"/>
    <mergeCell ref="G173:G175"/>
    <mergeCell ref="H173:H175"/>
    <mergeCell ref="I173:I175"/>
    <mergeCell ref="S173:S175"/>
    <mergeCell ref="B171:B172"/>
    <mergeCell ref="C171:C172"/>
    <mergeCell ref="D171:D172"/>
    <mergeCell ref="E171:E172"/>
    <mergeCell ref="C163:F163"/>
    <mergeCell ref="A165:C165"/>
    <mergeCell ref="A166:D166"/>
    <mergeCell ref="F171:F172"/>
    <mergeCell ref="G171:G172"/>
    <mergeCell ref="H171:H172"/>
    <mergeCell ref="I171:I172"/>
    <mergeCell ref="J171:J172"/>
    <mergeCell ref="K171:K172"/>
    <mergeCell ref="R176:S176"/>
    <mergeCell ref="J173:J175"/>
    <mergeCell ref="K173:K175"/>
    <mergeCell ref="L173:L175"/>
    <mergeCell ref="M173:M175"/>
    <mergeCell ref="R177:S177"/>
    <mergeCell ref="L171:L172"/>
    <mergeCell ref="M171:M172"/>
    <mergeCell ref="N171:N172"/>
    <mergeCell ref="O171:O172"/>
    <mergeCell ref="P171:P172"/>
    <mergeCell ref="Q171:Q172"/>
    <mergeCell ref="R173:R175"/>
    <mergeCell ref="N173:N175"/>
    <mergeCell ref="O173:O175"/>
    <mergeCell ref="G178:Q178"/>
    <mergeCell ref="R178:S178"/>
    <mergeCell ref="B607:D607"/>
    <mergeCell ref="R171:R172"/>
    <mergeCell ref="S171:T171"/>
    <mergeCell ref="A173:A177"/>
    <mergeCell ref="B173:B177"/>
    <mergeCell ref="C173:C177"/>
    <mergeCell ref="D173:D177"/>
    <mergeCell ref="E173:E177"/>
    <mergeCell ref="A591:B591"/>
    <mergeCell ref="R593:R594"/>
    <mergeCell ref="S593:T593"/>
    <mergeCell ref="R601:S601"/>
    <mergeCell ref="R602:S602"/>
    <mergeCell ref="A605:T605"/>
    <mergeCell ref="S599:S600"/>
    <mergeCell ref="N599:N600"/>
    <mergeCell ref="O599:O600"/>
    <mergeCell ref="P599:P600"/>
    <mergeCell ref="C586:F586"/>
    <mergeCell ref="A588:C588"/>
    <mergeCell ref="A589:D589"/>
    <mergeCell ref="G589:H589"/>
    <mergeCell ref="A590:D590"/>
    <mergeCell ref="G590:H590"/>
    <mergeCell ref="B585:D585"/>
    <mergeCell ref="A575:A577"/>
    <mergeCell ref="B575:B577"/>
    <mergeCell ref="C575:C577"/>
    <mergeCell ref="A563:D563"/>
    <mergeCell ref="G563:H563"/>
    <mergeCell ref="A564:B564"/>
    <mergeCell ref="R566:R567"/>
    <mergeCell ref="S566:T566"/>
    <mergeCell ref="R579:S579"/>
    <mergeCell ref="A182:T182"/>
    <mergeCell ref="B186:D186"/>
    <mergeCell ref="D195:D196"/>
    <mergeCell ref="E195:E196"/>
    <mergeCell ref="C187:F187"/>
    <mergeCell ref="A189:C189"/>
    <mergeCell ref="A190:D190"/>
    <mergeCell ref="J71:J72"/>
    <mergeCell ref="G190:H190"/>
    <mergeCell ref="A191:D191"/>
    <mergeCell ref="G191:H191"/>
    <mergeCell ref="R199:S199"/>
    <mergeCell ref="O195:O196"/>
    <mergeCell ref="P195:P196"/>
    <mergeCell ref="Q195:Q196"/>
    <mergeCell ref="F195:F196"/>
    <mergeCell ref="G195:G196"/>
    <mergeCell ref="D71:D72"/>
    <mergeCell ref="E71:E72"/>
    <mergeCell ref="A199:B199"/>
    <mergeCell ref="C199:E199"/>
    <mergeCell ref="B195:B196"/>
    <mergeCell ref="C195:C196"/>
    <mergeCell ref="A178:B178"/>
    <mergeCell ref="C178:E178"/>
    <mergeCell ref="A168:B168"/>
    <mergeCell ref="A171:A172"/>
    <mergeCell ref="M195:M196"/>
    <mergeCell ref="N195:N196"/>
    <mergeCell ref="G199:Q199"/>
    <mergeCell ref="I195:I196"/>
    <mergeCell ref="J195:J196"/>
    <mergeCell ref="K195:K196"/>
    <mergeCell ref="H195:H196"/>
    <mergeCell ref="A224:T224"/>
    <mergeCell ref="A200:B200"/>
    <mergeCell ref="C200:E200"/>
    <mergeCell ref="G200:Q200"/>
    <mergeCell ref="R200:S200"/>
    <mergeCell ref="B71:B72"/>
    <mergeCell ref="C71:C72"/>
    <mergeCell ref="R195:R196"/>
    <mergeCell ref="S195:T195"/>
    <mergeCell ref="L195:L196"/>
    <mergeCell ref="B226:D226"/>
    <mergeCell ref="C227:F227"/>
    <mergeCell ref="A229:C229"/>
    <mergeCell ref="A230:D230"/>
    <mergeCell ref="G230:H230"/>
    <mergeCell ref="K71:K72"/>
    <mergeCell ref="G71:G72"/>
    <mergeCell ref="I71:I72"/>
    <mergeCell ref="A192:B192"/>
    <mergeCell ref="A195:A196"/>
    <mergeCell ref="A231:D231"/>
    <mergeCell ref="G231:H231"/>
    <mergeCell ref="A232:B232"/>
    <mergeCell ref="A235:A236"/>
    <mergeCell ref="B235:B236"/>
    <mergeCell ref="C235:C236"/>
    <mergeCell ref="D235:D236"/>
    <mergeCell ref="E235:E236"/>
    <mergeCell ref="F235:F236"/>
    <mergeCell ref="G235:G236"/>
    <mergeCell ref="P235:P236"/>
    <mergeCell ref="Q235:Q236"/>
    <mergeCell ref="R235:R236"/>
    <mergeCell ref="S235:T235"/>
    <mergeCell ref="H235:H236"/>
    <mergeCell ref="I235:I236"/>
    <mergeCell ref="J235:J236"/>
    <mergeCell ref="K235:K236"/>
    <mergeCell ref="L235:L236"/>
    <mergeCell ref="N235:N236"/>
    <mergeCell ref="A238:B238"/>
    <mergeCell ref="C238:E238"/>
    <mergeCell ref="G238:Q238"/>
    <mergeCell ref="R238:S238"/>
    <mergeCell ref="A239:B239"/>
    <mergeCell ref="C239:E239"/>
    <mergeCell ref="G239:Q239"/>
    <mergeCell ref="R239:S239"/>
    <mergeCell ref="A240:B240"/>
    <mergeCell ref="C240:E240"/>
    <mergeCell ref="G240:Q240"/>
    <mergeCell ref="R240:S240"/>
    <mergeCell ref="B333:D333"/>
    <mergeCell ref="C334:F334"/>
    <mergeCell ref="E279:E280"/>
    <mergeCell ref="A330:T330"/>
    <mergeCell ref="A263:B263"/>
    <mergeCell ref="P275:P276"/>
    <mergeCell ref="A336:C336"/>
    <mergeCell ref="A337:D337"/>
    <mergeCell ref="G337:H337"/>
    <mergeCell ref="A338:D338"/>
    <mergeCell ref="G338:H338"/>
    <mergeCell ref="A339:B339"/>
    <mergeCell ref="A342:A343"/>
    <mergeCell ref="B342:B343"/>
    <mergeCell ref="C342:C343"/>
    <mergeCell ref="D342:D343"/>
    <mergeCell ref="E342:E343"/>
    <mergeCell ref="F342:F343"/>
    <mergeCell ref="G342:G343"/>
    <mergeCell ref="O342:O343"/>
    <mergeCell ref="P342:P343"/>
    <mergeCell ref="Q342:Q343"/>
    <mergeCell ref="R342:R343"/>
    <mergeCell ref="S342:T342"/>
    <mergeCell ref="H342:H343"/>
    <mergeCell ref="I342:I343"/>
    <mergeCell ref="J342:J343"/>
    <mergeCell ref="K342:K343"/>
    <mergeCell ref="A345:B345"/>
    <mergeCell ref="C345:E345"/>
    <mergeCell ref="B558:D558"/>
    <mergeCell ref="C559:F559"/>
    <mergeCell ref="A561:C561"/>
    <mergeCell ref="N342:N343"/>
    <mergeCell ref="M342:M343"/>
    <mergeCell ref="A555:T555"/>
    <mergeCell ref="G345:Q345"/>
    <mergeCell ref="R345:S345"/>
    <mergeCell ref="A346:B346"/>
    <mergeCell ref="C346:E346"/>
    <mergeCell ref="G346:Q346"/>
    <mergeCell ref="R346:S346"/>
    <mergeCell ref="A347:B347"/>
    <mergeCell ref="C347:E347"/>
    <mergeCell ref="G347:Q347"/>
    <mergeCell ref="R347:S347"/>
    <mergeCell ref="R368:S368"/>
    <mergeCell ref="R369:S369"/>
    <mergeCell ref="B355:D355"/>
    <mergeCell ref="C356:F356"/>
    <mergeCell ref="A358:C358"/>
    <mergeCell ref="A359:D359"/>
    <mergeCell ref="G359:H359"/>
    <mergeCell ref="A360:D360"/>
    <mergeCell ref="G360:H360"/>
    <mergeCell ref="A361:B361"/>
    <mergeCell ref="B373:D373"/>
    <mergeCell ref="C374:F374"/>
    <mergeCell ref="A376:C376"/>
    <mergeCell ref="A377:D377"/>
    <mergeCell ref="G377:H377"/>
    <mergeCell ref="A378:D378"/>
    <mergeCell ref="G378:H378"/>
    <mergeCell ref="A379:B379"/>
    <mergeCell ref="R381:R382"/>
    <mergeCell ref="S381:T381"/>
    <mergeCell ref="R385:S385"/>
    <mergeCell ref="R386:S386"/>
    <mergeCell ref="B390:D390"/>
    <mergeCell ref="C391:F391"/>
    <mergeCell ref="A393:C393"/>
    <mergeCell ref="A394:D394"/>
    <mergeCell ref="G394:H394"/>
    <mergeCell ref="A395:D395"/>
    <mergeCell ref="G395:H395"/>
    <mergeCell ref="A396:B396"/>
    <mergeCell ref="R398:R399"/>
    <mergeCell ref="S398:T398"/>
    <mergeCell ref="R401:S401"/>
    <mergeCell ref="R402:S402"/>
    <mergeCell ref="A405:T405"/>
    <mergeCell ref="B407:D407"/>
    <mergeCell ref="C408:F408"/>
    <mergeCell ref="A410:C410"/>
    <mergeCell ref="A411:D411"/>
    <mergeCell ref="G411:H411"/>
    <mergeCell ref="A412:D412"/>
    <mergeCell ref="G412:H412"/>
    <mergeCell ref="A413:B413"/>
    <mergeCell ref="R415:R416"/>
    <mergeCell ref="S415:T415"/>
    <mergeCell ref="R420:S420"/>
    <mergeCell ref="R421:S421"/>
    <mergeCell ref="B426:D426"/>
    <mergeCell ref="C427:F427"/>
    <mergeCell ref="A429:C429"/>
    <mergeCell ref="A430:D430"/>
    <mergeCell ref="G430:H430"/>
    <mergeCell ref="A431:D431"/>
    <mergeCell ref="G431:H431"/>
    <mergeCell ref="A432:B432"/>
    <mergeCell ref="R434:R435"/>
    <mergeCell ref="S434:T434"/>
    <mergeCell ref="R440:S440"/>
    <mergeCell ref="R441:S441"/>
    <mergeCell ref="B445:D445"/>
    <mergeCell ref="A437:A439"/>
    <mergeCell ref="H438:H439"/>
    <mergeCell ref="I438:I439"/>
    <mergeCell ref="J438:J439"/>
    <mergeCell ref="K438:K439"/>
    <mergeCell ref="C446:F446"/>
    <mergeCell ref="B437:B439"/>
    <mergeCell ref="C437:C439"/>
    <mergeCell ref="D437:D439"/>
    <mergeCell ref="E437:E439"/>
    <mergeCell ref="G437:G439"/>
    <mergeCell ref="F438:F439"/>
    <mergeCell ref="A448:C448"/>
    <mergeCell ref="A449:D449"/>
    <mergeCell ref="G449:H449"/>
    <mergeCell ref="A450:D450"/>
    <mergeCell ref="G450:H450"/>
    <mergeCell ref="A451:B451"/>
    <mergeCell ref="R453:R454"/>
    <mergeCell ref="S453:T453"/>
    <mergeCell ref="B463:D463"/>
    <mergeCell ref="C464:F464"/>
    <mergeCell ref="A466:C466"/>
    <mergeCell ref="A467:D467"/>
    <mergeCell ref="G467:H467"/>
    <mergeCell ref="R458:S458"/>
    <mergeCell ref="R459:S459"/>
    <mergeCell ref="A456:A457"/>
    <mergeCell ref="B456:B457"/>
    <mergeCell ref="C456:C457"/>
    <mergeCell ref="D456:D457"/>
    <mergeCell ref="E456:E457"/>
    <mergeCell ref="G456:G457"/>
    <mergeCell ref="A468:D468"/>
    <mergeCell ref="G468:H468"/>
    <mergeCell ref="A469:B469"/>
    <mergeCell ref="R471:R472"/>
    <mergeCell ref="S471:T471"/>
    <mergeCell ref="R475:S475"/>
    <mergeCell ref="R476:S476"/>
    <mergeCell ref="A473:A474"/>
    <mergeCell ref="B473:B474"/>
    <mergeCell ref="C473:C474"/>
    <mergeCell ref="D473:D474"/>
    <mergeCell ref="E473:E474"/>
    <mergeCell ref="A484:D484"/>
    <mergeCell ref="G484:H484"/>
    <mergeCell ref="F473:F474"/>
    <mergeCell ref="H473:H474"/>
    <mergeCell ref="A485:D485"/>
    <mergeCell ref="G485:H485"/>
    <mergeCell ref="A486:B486"/>
    <mergeCell ref="R488:R489"/>
    <mergeCell ref="S488:T488"/>
    <mergeCell ref="R495:S495"/>
    <mergeCell ref="D493:D494"/>
    <mergeCell ref="E493:E494"/>
    <mergeCell ref="G493:G494"/>
    <mergeCell ref="A490:A491"/>
    <mergeCell ref="B490:B491"/>
    <mergeCell ref="C490:C491"/>
    <mergeCell ref="D490:D491"/>
    <mergeCell ref="E490:E491"/>
    <mergeCell ref="G490:G491"/>
    <mergeCell ref="A493:A494"/>
    <mergeCell ref="B493:B494"/>
    <mergeCell ref="C493:C494"/>
    <mergeCell ref="B499:D499"/>
    <mergeCell ref="C500:F500"/>
    <mergeCell ref="A502:C502"/>
    <mergeCell ref="A503:D503"/>
    <mergeCell ref="G503:H503"/>
    <mergeCell ref="A504:D504"/>
    <mergeCell ref="G504:H504"/>
    <mergeCell ref="A511:A513"/>
    <mergeCell ref="B511:B513"/>
    <mergeCell ref="C511:C513"/>
    <mergeCell ref="D511:D513"/>
    <mergeCell ref="E511:E513"/>
    <mergeCell ref="G511:G513"/>
    <mergeCell ref="E509:E510"/>
    <mergeCell ref="F509:F510"/>
    <mergeCell ref="G509:G510"/>
    <mergeCell ref="H509:H510"/>
    <mergeCell ref="J509:J510"/>
    <mergeCell ref="A505:B505"/>
    <mergeCell ref="I509:I510"/>
    <mergeCell ref="K509:K510"/>
    <mergeCell ref="L509:L510"/>
    <mergeCell ref="M509:M510"/>
    <mergeCell ref="F511:F513"/>
    <mergeCell ref="B519:D519"/>
    <mergeCell ref="A525:B525"/>
    <mergeCell ref="A509:A510"/>
    <mergeCell ref="B509:B510"/>
    <mergeCell ref="C509:C510"/>
    <mergeCell ref="D509:D510"/>
    <mergeCell ref="C520:F520"/>
    <mergeCell ref="A522:C522"/>
    <mergeCell ref="A523:D523"/>
    <mergeCell ref="G523:H523"/>
    <mergeCell ref="A524:D524"/>
    <mergeCell ref="G524:H524"/>
    <mergeCell ref="G544:H544"/>
    <mergeCell ref="R534:S534"/>
    <mergeCell ref="R535:S535"/>
    <mergeCell ref="D529:D533"/>
    <mergeCell ref="E529:E533"/>
    <mergeCell ref="A595:A600"/>
    <mergeCell ref="B595:B600"/>
    <mergeCell ref="C595:C600"/>
    <mergeCell ref="A562:D562"/>
    <mergeCell ref="G562:H562"/>
    <mergeCell ref="G549:G550"/>
    <mergeCell ref="A545:B545"/>
    <mergeCell ref="R547:R548"/>
    <mergeCell ref="S547:T547"/>
    <mergeCell ref="B539:D539"/>
    <mergeCell ref="C540:F540"/>
    <mergeCell ref="A542:C542"/>
    <mergeCell ref="A543:D543"/>
    <mergeCell ref="G543:H543"/>
    <mergeCell ref="A544:D544"/>
    <mergeCell ref="A549:A550"/>
    <mergeCell ref="B549:B550"/>
    <mergeCell ref="C549:C550"/>
    <mergeCell ref="D549:D550"/>
    <mergeCell ref="E549:E550"/>
    <mergeCell ref="F549:F550"/>
    <mergeCell ref="L438:L439"/>
    <mergeCell ref="M438:M439"/>
    <mergeCell ref="N438:N439"/>
    <mergeCell ref="O438:O439"/>
    <mergeCell ref="P438:P439"/>
    <mergeCell ref="R551:S551"/>
    <mergeCell ref="R527:R528"/>
    <mergeCell ref="S527:T527"/>
    <mergeCell ref="R515:S515"/>
    <mergeCell ref="R507:R508"/>
    <mergeCell ref="R552:S552"/>
    <mergeCell ref="R514:S514"/>
    <mergeCell ref="T599:T600"/>
    <mergeCell ref="Q438:Q439"/>
    <mergeCell ref="R438:R439"/>
    <mergeCell ref="S438:S439"/>
    <mergeCell ref="T438:T439"/>
    <mergeCell ref="Q599:Q600"/>
    <mergeCell ref="R599:R600"/>
    <mergeCell ref="S507:T507"/>
    <mergeCell ref="A626:T626"/>
    <mergeCell ref="B628:D628"/>
    <mergeCell ref="C629:F629"/>
    <mergeCell ref="A631:C631"/>
    <mergeCell ref="A632:D632"/>
    <mergeCell ref="G632:H632"/>
    <mergeCell ref="A633:D633"/>
    <mergeCell ref="G633:H633"/>
    <mergeCell ref="A634:B634"/>
    <mergeCell ref="R636:R637"/>
    <mergeCell ref="S636:T636"/>
    <mergeCell ref="F679:F680"/>
    <mergeCell ref="G679:G680"/>
    <mergeCell ref="H679:H680"/>
    <mergeCell ref="I679:I680"/>
    <mergeCell ref="J679:J680"/>
    <mergeCell ref="A675:D675"/>
    <mergeCell ref="G675:H675"/>
    <mergeCell ref="A676:B676"/>
    <mergeCell ref="A679:A680"/>
    <mergeCell ref="B679:B680"/>
    <mergeCell ref="C679:C680"/>
    <mergeCell ref="D679:D680"/>
    <mergeCell ref="E679:E680"/>
    <mergeCell ref="R665:S665"/>
    <mergeCell ref="A668:T668"/>
    <mergeCell ref="B670:D670"/>
    <mergeCell ref="C671:F671"/>
    <mergeCell ref="A673:C673"/>
    <mergeCell ref="A674:D674"/>
    <mergeCell ref="G674:H674"/>
    <mergeCell ref="A654:D654"/>
    <mergeCell ref="G654:H654"/>
    <mergeCell ref="A655:B655"/>
    <mergeCell ref="R657:R658"/>
    <mergeCell ref="S657:T657"/>
    <mergeCell ref="R664:S664"/>
    <mergeCell ref="A647:T647"/>
    <mergeCell ref="B649:D649"/>
    <mergeCell ref="C650:F650"/>
    <mergeCell ref="A652:C652"/>
    <mergeCell ref="A653:D653"/>
    <mergeCell ref="G653:H653"/>
    <mergeCell ref="G641:G642"/>
    <mergeCell ref="R643:S643"/>
    <mergeCell ref="A638:A640"/>
    <mergeCell ref="B638:B640"/>
    <mergeCell ref="C638:C640"/>
    <mergeCell ref="D638:D640"/>
    <mergeCell ref="E638:E640"/>
    <mergeCell ref="F638:F640"/>
    <mergeCell ref="C641:C642"/>
    <mergeCell ref="M679:M680"/>
    <mergeCell ref="N679:N680"/>
    <mergeCell ref="O679:O680"/>
    <mergeCell ref="P679:P680"/>
    <mergeCell ref="G638:G640"/>
    <mergeCell ref="A641:A642"/>
    <mergeCell ref="B641:B642"/>
    <mergeCell ref="D641:D642"/>
    <mergeCell ref="E641:E642"/>
    <mergeCell ref="F641:F642"/>
    <mergeCell ref="Q679:Q680"/>
    <mergeCell ref="R679:R680"/>
    <mergeCell ref="S679:T679"/>
    <mergeCell ref="A695:B695"/>
    <mergeCell ref="C695:E695"/>
    <mergeCell ref="G695:Q695"/>
    <mergeCell ref="R695:S695"/>
    <mergeCell ref="G692:G693"/>
    <mergeCell ref="K679:K680"/>
    <mergeCell ref="L679:L680"/>
    <mergeCell ref="A696:B696"/>
    <mergeCell ref="C696:E696"/>
    <mergeCell ref="G696:Q696"/>
    <mergeCell ref="R696:S696"/>
    <mergeCell ref="A692:A693"/>
    <mergeCell ref="B692:B693"/>
    <mergeCell ref="C692:C693"/>
    <mergeCell ref="D692:D693"/>
    <mergeCell ref="E692:E693"/>
    <mergeCell ref="F692:F693"/>
    <mergeCell ref="G686:G687"/>
    <mergeCell ref="A689:A690"/>
    <mergeCell ref="B689:B690"/>
    <mergeCell ref="C689:C690"/>
    <mergeCell ref="D689:D690"/>
    <mergeCell ref="E689:E690"/>
    <mergeCell ref="F689:F690"/>
    <mergeCell ref="G689:G690"/>
    <mergeCell ref="A686:A687"/>
    <mergeCell ref="B686:B687"/>
    <mergeCell ref="C686:C687"/>
    <mergeCell ref="D686:D687"/>
    <mergeCell ref="E686:E687"/>
    <mergeCell ref="F686:F687"/>
    <mergeCell ref="A684:A685"/>
    <mergeCell ref="B684:B685"/>
    <mergeCell ref="C684:C685"/>
    <mergeCell ref="D684:D685"/>
    <mergeCell ref="E684:E685"/>
    <mergeCell ref="F684:F685"/>
    <mergeCell ref="G684:G685"/>
    <mergeCell ref="A682:A683"/>
    <mergeCell ref="B682:B683"/>
    <mergeCell ref="C682:C683"/>
    <mergeCell ref="D682:D683"/>
    <mergeCell ref="E682:E683"/>
    <mergeCell ref="F682:F683"/>
    <mergeCell ref="G682:G683"/>
    <mergeCell ref="A705:D705"/>
    <mergeCell ref="G705:H705"/>
    <mergeCell ref="A706:D706"/>
    <mergeCell ref="G706:H706"/>
    <mergeCell ref="A707:B707"/>
    <mergeCell ref="A710:A711"/>
    <mergeCell ref="B710:B711"/>
    <mergeCell ref="C710:C711"/>
    <mergeCell ref="D710:D711"/>
    <mergeCell ref="E710:E711"/>
    <mergeCell ref="F710:F711"/>
    <mergeCell ref="G710:G711"/>
    <mergeCell ref="H710:H711"/>
    <mergeCell ref="I710:I711"/>
    <mergeCell ref="J710:J711"/>
    <mergeCell ref="K710:K711"/>
    <mergeCell ref="L710:L711"/>
    <mergeCell ref="M710:M711"/>
    <mergeCell ref="N710:N711"/>
    <mergeCell ref="O710:O711"/>
    <mergeCell ref="P710:P711"/>
    <mergeCell ref="Q710:Q711"/>
    <mergeCell ref="R710:R711"/>
    <mergeCell ref="S710:T710"/>
    <mergeCell ref="G743:G745"/>
    <mergeCell ref="D712:D713"/>
    <mergeCell ref="E712:E713"/>
    <mergeCell ref="F712:F713"/>
    <mergeCell ref="S741:T741"/>
    <mergeCell ref="A738:D738"/>
    <mergeCell ref="G738:H738"/>
    <mergeCell ref="A731:T731"/>
    <mergeCell ref="A739:B739"/>
    <mergeCell ref="A714:A717"/>
    <mergeCell ref="B714:B717"/>
    <mergeCell ref="A727:B727"/>
    <mergeCell ref="C727:E727"/>
    <mergeCell ref="R741:R742"/>
    <mergeCell ref="C714:C717"/>
    <mergeCell ref="A736:C736"/>
    <mergeCell ref="A737:D737"/>
    <mergeCell ref="G737:H737"/>
    <mergeCell ref="R746:S746"/>
    <mergeCell ref="R747:S747"/>
    <mergeCell ref="A743:A745"/>
    <mergeCell ref="B743:B745"/>
    <mergeCell ref="C743:C745"/>
    <mergeCell ref="D743:D745"/>
    <mergeCell ref="E743:E745"/>
    <mergeCell ref="F743:F745"/>
    <mergeCell ref="B733:D733"/>
    <mergeCell ref="A728:B728"/>
    <mergeCell ref="D718:D719"/>
    <mergeCell ref="R728:S728"/>
    <mergeCell ref="C734:F734"/>
    <mergeCell ref="G727:Q727"/>
    <mergeCell ref="C728:E728"/>
    <mergeCell ref="G728:Q728"/>
    <mergeCell ref="C718:C719"/>
    <mergeCell ref="A718:A719"/>
    <mergeCell ref="B718:B719"/>
    <mergeCell ref="M712:M713"/>
    <mergeCell ref="A712:A713"/>
    <mergeCell ref="B712:B713"/>
    <mergeCell ref="E718:E719"/>
    <mergeCell ref="G718:G719"/>
    <mergeCell ref="E714:E717"/>
    <mergeCell ref="F714:F717"/>
    <mergeCell ref="G758:H758"/>
    <mergeCell ref="D714:D717"/>
    <mergeCell ref="R727:S727"/>
    <mergeCell ref="I712:I713"/>
    <mergeCell ref="J712:J713"/>
    <mergeCell ref="K712:K713"/>
    <mergeCell ref="L712:L713"/>
    <mergeCell ref="G712:G713"/>
    <mergeCell ref="H712:H713"/>
    <mergeCell ref="G714:G717"/>
    <mergeCell ref="S762:T762"/>
    <mergeCell ref="A764:A766"/>
    <mergeCell ref="B764:B766"/>
    <mergeCell ref="C764:C766"/>
    <mergeCell ref="C712:C713"/>
    <mergeCell ref="A752:T752"/>
    <mergeCell ref="B754:D754"/>
    <mergeCell ref="C755:F755"/>
    <mergeCell ref="A757:C757"/>
    <mergeCell ref="A758:D758"/>
    <mergeCell ref="L764:L765"/>
    <mergeCell ref="M764:M765"/>
    <mergeCell ref="A759:D759"/>
    <mergeCell ref="G759:H759"/>
    <mergeCell ref="A760:B760"/>
    <mergeCell ref="R762:R763"/>
    <mergeCell ref="R767:S767"/>
    <mergeCell ref="R768:S768"/>
    <mergeCell ref="D764:D766"/>
    <mergeCell ref="E764:E766"/>
    <mergeCell ref="G764:G766"/>
    <mergeCell ref="F764:F765"/>
    <mergeCell ref="H764:H765"/>
    <mergeCell ref="I764:I765"/>
    <mergeCell ref="J764:J765"/>
    <mergeCell ref="K764:K765"/>
    <mergeCell ref="G780:H780"/>
    <mergeCell ref="A781:B781"/>
    <mergeCell ref="R783:R784"/>
    <mergeCell ref="S783:T783"/>
    <mergeCell ref="A773:T773"/>
    <mergeCell ref="B775:D775"/>
    <mergeCell ref="C776:F776"/>
    <mergeCell ref="A778:C778"/>
    <mergeCell ref="A779:D779"/>
    <mergeCell ref="G779:H779"/>
    <mergeCell ref="A785:A787"/>
    <mergeCell ref="B785:B787"/>
    <mergeCell ref="C785:C787"/>
    <mergeCell ref="D785:D787"/>
    <mergeCell ref="E785:E787"/>
    <mergeCell ref="A780:D780"/>
    <mergeCell ref="Q785:Q786"/>
    <mergeCell ref="R785:R786"/>
    <mergeCell ref="S785:S786"/>
    <mergeCell ref="F785:F786"/>
    <mergeCell ref="H785:H786"/>
    <mergeCell ref="I785:I786"/>
    <mergeCell ref="J785:J786"/>
    <mergeCell ref="G785:G787"/>
    <mergeCell ref="T785:T786"/>
    <mergeCell ref="A793:T793"/>
    <mergeCell ref="K785:K786"/>
    <mergeCell ref="L785:L786"/>
    <mergeCell ref="M785:M786"/>
    <mergeCell ref="R788:S788"/>
    <mergeCell ref="R789:S789"/>
    <mergeCell ref="N785:N786"/>
    <mergeCell ref="O785:O786"/>
    <mergeCell ref="P785:P786"/>
  </mergeCells>
  <dataValidations count="8">
    <dataValidation type="decimal" operator="greaterThan" allowBlank="1" showErrorMessage="1" sqref="N16:N17">
      <formula1>0</formula1>
    </dataValidation>
    <dataValidation type="whole" operator="greaterThanOrEqual" allowBlank="1" showErrorMessage="1" sqref="J19:J34">
      <formula1>1</formula1>
    </dataValidation>
    <dataValidation type="date" allowBlank="1" showInputMessage="1" prompt="Ingrese una fecha (AAAA/MM/DD) -  Registre la FECHA PROGRAMADA para el inicio de la actividad. (FORMATO AAAA/MM/DD)" sqref="K318:L320 K197:K198">
      <formula1>1</formula1>
      <formula2>401769</formula2>
    </dataValidation>
    <dataValidation type="date" allowBlank="1" showInputMessage="1" prompt="Ingrese una fecha (AAAA/MM/DD) -  Registre la FECHA PROGRAMADA para la terminación de la actividad. (FORMATO AAAA/MM/DD)" sqref="L197:L198">
      <formula1>1</formula1>
      <formula2>401769</formula2>
    </dataValidation>
    <dataValidation type="textLength" allowBlank="1" showInputMessage="1" showErrorMessage="1" promptTitle="Cualquier contenido&#10;Maximo 390 Caracteres" prompt="&#10;Registre la CAUSA contenida en el Plan de Mejoramiento ya suscrito.&#10;SI SUPERA 390 CARACTERES, RESÚMALA.&#10;Inserte tantas filas y copie la causa en ellas como ACTIVIDADES tenga el hallazgo." error="Escriba un texto &#10;Maximo 390 Caracteres" sqref="D237 D660:D663">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F218 F237 F279:F280 F660:F662">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318:J320 J197:J198">
      <formula1>-9223372036854770000</formula1>
      <formula2>9223372036854770000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H365 H367 H383:H384 H417 H419 H617:H621 H455:H456 H490 H509 H745 H530:H533 H549:H550 H568:H576 H437:H438 H511 H513 H766 H787">
      <formula1>0</formula1>
      <formula2>390</formula2>
    </dataValidation>
  </dataValidations>
  <printOptions/>
  <pageMargins left="0.7875" right="0.7875" top="1.025" bottom="1.025" header="0.7875" footer="0.7875"/>
  <pageSetup firstPageNumber="1" useFirstPageNumber="1" horizontalDpi="300" verticalDpi="300" orientation="portrait" r:id="rId4"/>
  <headerFooter alignWithMargins="0">
    <oddHeader>&amp;C&amp;A</oddHeader>
    <oddFooter>&amp;CPágina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Mario Agudelo Giraldo</dc:creator>
  <cp:keywords/>
  <dc:description/>
  <cp:lastModifiedBy>Omar Alexis Osorio Martinez</cp:lastModifiedBy>
  <dcterms:created xsi:type="dcterms:W3CDTF">2018-07-02T16:54:52Z</dcterms:created>
  <dcterms:modified xsi:type="dcterms:W3CDTF">2019-10-01T00:10:40Z</dcterms:modified>
  <cp:category/>
  <cp:version/>
  <cp:contentType/>
  <cp:contentStatus/>
</cp:coreProperties>
</file>