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4-TIC03\Downloads\"/>
    </mc:Choice>
  </mc:AlternateContent>
  <bookViews>
    <workbookView xWindow="0" yWindow="0" windowWidth="20490" windowHeight="7755" tabRatio="601"/>
  </bookViews>
  <sheets>
    <sheet name="PLAN MEJORAM RES 5872 07" sheetId="1" r:id="rId1"/>
    <sheet name="SEGUIMIENTO PL MEJ RES 5872 07" sheetId="2" r:id="rId2"/>
  </sheets>
  <calcPr calcId="162913" calcMode="manual"/>
</workbook>
</file>

<file path=xl/calcChain.xml><?xml version="1.0" encoding="utf-8"?>
<calcChain xmlns="http://schemas.openxmlformats.org/spreadsheetml/2006/main">
  <c r="M16" i="1" l="1"/>
  <c r="M15" i="1"/>
  <c r="M14" i="1"/>
  <c r="M13" i="1"/>
  <c r="O13" i="2"/>
  <c r="P13" i="2"/>
  <c r="R13" i="2"/>
  <c r="R17" i="2"/>
  <c r="U22" i="2"/>
  <c r="O14" i="2"/>
  <c r="P14" i="2"/>
  <c r="Q14" i="2"/>
  <c r="R14" i="2"/>
  <c r="O15" i="2"/>
  <c r="P15" i="2"/>
  <c r="Q15" i="2"/>
  <c r="R15" i="2"/>
  <c r="O16" i="2"/>
  <c r="P16" i="2"/>
  <c r="Q16" i="2"/>
  <c r="R16" i="2"/>
  <c r="U23" i="2"/>
  <c r="P17" i="2"/>
  <c r="U25" i="2"/>
  <c r="Q13" i="2"/>
  <c r="Q17" i="2"/>
  <c r="U24" i="2"/>
</calcChain>
</file>

<file path=xl/comments1.xml><?xml version="1.0" encoding="utf-8"?>
<comments xmlns="http://schemas.openxmlformats.org/spreadsheetml/2006/main">
  <authors>
    <author/>
  </authors>
  <commentList>
    <comment ref="A9" authorId="0" shapeId="0">
      <text>
        <r>
          <rPr>
            <b/>
            <sz val="8"/>
            <color indexed="8"/>
            <rFont val="Times New Roman"/>
            <family val="1"/>
          </rPr>
          <t xml:space="preserve">Consignar la fecha (dia-mes-año) de subscripción del pan en la celda demarcada
</t>
        </r>
        <r>
          <rPr>
            <sz val="8"/>
            <color indexed="8"/>
            <rFont val="Times New Roman"/>
            <family val="1"/>
          </rPr>
          <t xml:space="preserve"> </t>
        </r>
      </text>
    </comment>
    <comment ref="A12"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12"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F12" authorId="0" shapeId="0">
      <text>
        <r>
          <rPr>
            <b/>
            <sz val="8"/>
            <color indexed="8"/>
            <rFont val="Times New Roman"/>
            <family val="1"/>
          </rPr>
          <t xml:space="preserve">Es la accón o decisión que adopta la entidad para subsanar o corregir la situación plasmada en el hallazgo
</t>
        </r>
      </text>
    </comment>
    <comment ref="G12" authorId="0" shapeId="0">
      <text>
        <r>
          <rPr>
            <sz val="8"/>
            <color indexed="8"/>
            <rFont val="Times New Roman"/>
            <family val="1"/>
          </rPr>
          <t xml:space="preserve">Refleja el propósito que tiene el cumplir con la acción emprendida para corregir las situaciones que se deriven de los hallazgos 
</t>
        </r>
      </text>
    </comment>
    <comment ref="H12"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shapeId="0">
      <text>
        <r>
          <rPr>
            <sz val="8"/>
            <color indexed="8"/>
            <rFont val="Times New Roman"/>
            <family val="1"/>
          </rPr>
          <t xml:space="preserve">Expresa la metrica de los pasos o metas que contiene cada acción con el fin de poder medir el grado de avance  
</t>
        </r>
      </text>
    </comment>
    <comment ref="K12" authorId="0" shapeId="0">
      <text>
        <r>
          <rPr>
            <b/>
            <sz val="8"/>
            <color indexed="8"/>
            <rFont val="Times New Roman"/>
            <family val="1"/>
          </rPr>
          <t xml:space="preserve">Se consigna la fecha programada para la iniciación de cada paso o meta 
</t>
        </r>
      </text>
    </comment>
    <comment ref="L12" authorId="0" shapeId="0">
      <text>
        <r>
          <rPr>
            <sz val="8"/>
            <color indexed="8"/>
            <rFont val="Times New Roman"/>
            <family val="1"/>
          </rPr>
          <t xml:space="preserve">Eestablece el plazo o  y finalización de cada una de las metas 
</t>
        </r>
      </text>
    </comment>
    <comment ref="M12" authorId="0" shapeId="0">
      <text>
        <r>
          <rPr>
            <sz val="8"/>
            <color indexed="8"/>
            <rFont val="Times New Roman"/>
            <family val="1"/>
          </rPr>
          <t xml:space="preserve">La hoja calcula automáticamente el pazo de duración de la acción teniendo cuidado que la ultima acción consignada sea la que termine de último 
</t>
        </r>
      </text>
    </comment>
  </commentList>
</comments>
</file>

<file path=xl/comments2.xml><?xml version="1.0" encoding="utf-8"?>
<comments xmlns="http://schemas.openxmlformats.org/spreadsheetml/2006/main">
  <authors>
    <author/>
  </authors>
  <commentList>
    <comment ref="A8" authorId="0" shape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9" authorId="0" shape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1"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11"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F11" authorId="0" shapeId="0">
      <text>
        <r>
          <rPr>
            <b/>
            <sz val="8"/>
            <color indexed="8"/>
            <rFont val="Times New Roman"/>
            <family val="1"/>
          </rPr>
          <t xml:space="preserve">Es la accón o decisión que adopta la entidad para subsanar o corregir la situación plasmada en el hallazgo
</t>
        </r>
      </text>
    </comment>
    <comment ref="G11" authorId="0" shapeId="0">
      <text>
        <r>
          <rPr>
            <sz val="8"/>
            <color indexed="8"/>
            <rFont val="Times New Roman"/>
            <family val="1"/>
          </rPr>
          <t xml:space="preserve">Refleja el propósito que tiene el cumplir con la acción emprendida para corregir las situaciones que se deriven de los hallazgos 
</t>
        </r>
      </text>
    </comment>
    <comment ref="H11"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1" authorId="0" shapeId="0">
      <text>
        <r>
          <rPr>
            <sz val="8"/>
            <color indexed="8"/>
            <rFont val="Times New Roman"/>
            <family val="1"/>
          </rPr>
          <t xml:space="preserve">Expresa la metrica de los pasos o metas que contiene cada acción con el fin de poder medir el grado de avance  
</t>
        </r>
      </text>
    </comment>
    <comment ref="K11" authorId="0" shapeId="0">
      <text>
        <r>
          <rPr>
            <b/>
            <sz val="8"/>
            <color indexed="8"/>
            <rFont val="Times New Roman"/>
            <family val="1"/>
          </rPr>
          <t xml:space="preserve">Se consigna la fecha programada para la iniciación de cada paso o meta 
</t>
        </r>
      </text>
    </comment>
    <comment ref="L11" authorId="0" shapeId="0">
      <text>
        <r>
          <rPr>
            <sz val="8"/>
            <color indexed="8"/>
            <rFont val="Times New Roman"/>
            <family val="1"/>
          </rPr>
          <t xml:space="preserve">Eestablece el plazo o  y finalización de cada una de las metas 
</t>
        </r>
      </text>
    </comment>
    <comment ref="M11" authorId="0" shapeId="0">
      <text>
        <r>
          <rPr>
            <sz val="8"/>
            <color indexed="8"/>
            <rFont val="Times New Roman"/>
            <family val="1"/>
          </rPr>
          <t xml:space="preserve">La hoja calcula automáticamente el pazo de duración de las metas  
</t>
        </r>
      </text>
    </comment>
    <comment ref="N11" authorId="0" shapeId="0">
      <text>
        <r>
          <rPr>
            <sz val="8"/>
            <color indexed="8"/>
            <rFont val="Times New Roman"/>
            <family val="1"/>
          </rPr>
          <t xml:space="preserve">Se consigna el numero de unidades ejecutadas por cada una de las metas 
</t>
        </r>
      </text>
    </comment>
    <comment ref="O11" authorId="0" shapeId="0">
      <text>
        <r>
          <rPr>
            <sz val="8"/>
            <color indexed="8"/>
            <rFont val="Times New Roman"/>
            <family val="1"/>
          </rPr>
          <t xml:space="preserve">Calcula el avance porcentual de la meta  dividiendo la ejecución informada en la columna Ksobre la columna G
</t>
        </r>
      </text>
    </comment>
    <comment ref="A12"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12"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F12" authorId="0" shapeId="0">
      <text>
        <r>
          <rPr>
            <b/>
            <sz val="8"/>
            <color indexed="8"/>
            <rFont val="Times New Roman"/>
            <family val="1"/>
          </rPr>
          <t xml:space="preserve">Es la accón o decisión que adopta la entidad para subsanar o corregir la situación plasmada en el hallazgo
</t>
        </r>
      </text>
    </comment>
    <comment ref="G12" authorId="0" shapeId="0">
      <text>
        <r>
          <rPr>
            <sz val="8"/>
            <color indexed="8"/>
            <rFont val="Times New Roman"/>
            <family val="1"/>
          </rPr>
          <t xml:space="preserve">Refleja el propósito que tiene el cumplir con la acción emprendida para corregir las situaciones que se deriven de los hallazgos 
</t>
        </r>
      </text>
    </comment>
    <comment ref="H12"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shapeId="0">
      <text>
        <r>
          <rPr>
            <sz val="8"/>
            <color indexed="8"/>
            <rFont val="Times New Roman"/>
            <family val="1"/>
          </rPr>
          <t xml:space="preserve">Expresa la metrica de los pasos o metas que contiene cada acción con el fin de poder medir el grado de avance  
</t>
        </r>
      </text>
    </comment>
    <comment ref="K12" authorId="0" shapeId="0">
      <text>
        <r>
          <rPr>
            <b/>
            <sz val="8"/>
            <color indexed="8"/>
            <rFont val="Times New Roman"/>
            <family val="1"/>
          </rPr>
          <t xml:space="preserve">Se consigna la fecha programada para la iniciación de cada paso o meta 
</t>
        </r>
      </text>
    </comment>
    <comment ref="L12" authorId="0" shapeId="0">
      <text>
        <r>
          <rPr>
            <sz val="8"/>
            <color indexed="8"/>
            <rFont val="Times New Roman"/>
            <family val="1"/>
          </rPr>
          <t xml:space="preserve">Eestablece el plazo o  y finalización de cada una de las metas 
</t>
        </r>
      </text>
    </comment>
    <comment ref="M12" authorId="0" shapeId="0">
      <text>
        <r>
          <rPr>
            <sz val="8"/>
            <color indexed="8"/>
            <rFont val="Times New Roman"/>
            <family val="1"/>
          </rPr>
          <t xml:space="preserve">La hoja calcula automáticamente el pazo de duración de las metas  
</t>
        </r>
      </text>
    </comment>
    <comment ref="N12" authorId="0" shapeId="0">
      <text>
        <r>
          <rPr>
            <sz val="8"/>
            <color indexed="8"/>
            <rFont val="Times New Roman"/>
            <family val="1"/>
          </rPr>
          <t xml:space="preserve">Se consigna el numero de unidades ejecutadas por cada una de las metas 
</t>
        </r>
      </text>
    </comment>
    <comment ref="O12" authorId="0" shapeId="0">
      <text>
        <r>
          <rPr>
            <sz val="8"/>
            <color indexed="8"/>
            <rFont val="Times New Roman"/>
            <family val="1"/>
          </rPr>
          <t xml:space="preserve">Calcula el avance porcentual de la meta  dividiendo la ejecución informada en la columna Ksobre la columna G
</t>
        </r>
      </text>
    </comment>
  </commentList>
</comments>
</file>

<file path=xl/sharedStrings.xml><?xml version="1.0" encoding="utf-8"?>
<sst xmlns="http://schemas.openxmlformats.org/spreadsheetml/2006/main" count="128" uniqueCount="97">
  <si>
    <t>FORMATO No 1</t>
  </si>
  <si>
    <t xml:space="preserve"> INFORMACIÓN SOBRE LOS PLANES DE MEJORAMIENTO </t>
  </si>
  <si>
    <t xml:space="preserve">Informe presentado a la Contraloría General de la República </t>
  </si>
  <si>
    <t xml:space="preserve">Entidad: </t>
  </si>
  <si>
    <t xml:space="preserve">Representante Legal:  </t>
  </si>
  <si>
    <t>NIT:</t>
  </si>
  <si>
    <t>Fecha de Suscripción:</t>
  </si>
  <si>
    <t xml:space="preserve">Numero consecutivo del hallazgo </t>
  </si>
  <si>
    <t>Código hallazgo</t>
  </si>
  <si>
    <r>
      <t>Descripción hallazgo (</t>
    </r>
    <r>
      <rPr>
        <sz val="8"/>
        <rFont val="Arial"/>
        <family val="2"/>
      </rPr>
      <t>No mas de 50 palabras</t>
    </r>
    <r>
      <rPr>
        <b/>
        <sz val="10"/>
        <rFont val="Arial"/>
        <family val="2"/>
      </rPr>
      <t xml:space="preserve">) </t>
    </r>
  </si>
  <si>
    <t>Causa  del Hallazgo</t>
  </si>
  <si>
    <t>Efecto  del lHallazgo</t>
  </si>
  <si>
    <t>Acción de Mejoramiento</t>
  </si>
  <si>
    <t>Objetivo</t>
  </si>
  <si>
    <t>Descripción de las Metas</t>
  </si>
  <si>
    <t>Denominación de la Unidad de medida de la Meta</t>
  </si>
  <si>
    <t>Unidad de medida de las Metas</t>
  </si>
  <si>
    <t>Fecha iniciación Metas</t>
  </si>
  <si>
    <t>Fecha terminación Metas</t>
  </si>
  <si>
    <t xml:space="preserve">Plazo en semanas de las Meta </t>
  </si>
  <si>
    <t>Area Responsable</t>
  </si>
  <si>
    <t xml:space="preserve">Convenciones: </t>
  </si>
  <si>
    <t xml:space="preserve">Columnas de calculo automático </t>
  </si>
  <si>
    <t xml:space="preserve">Informacion suministrada en el informe de la CGR </t>
  </si>
  <si>
    <t xml:space="preserve">Celda con formato fecha: Día Mes Año </t>
  </si>
  <si>
    <t>FORMATO No 2</t>
  </si>
  <si>
    <t>NIT</t>
  </si>
  <si>
    <t>Período Fiscal que Cubre</t>
  </si>
  <si>
    <t xml:space="preserve">Fecha de subscripción </t>
  </si>
  <si>
    <t xml:space="preserve">Fecha de Evaluación </t>
  </si>
  <si>
    <t>Causa Del Hallazgo</t>
  </si>
  <si>
    <t>Efecto  Del Hallazgo</t>
  </si>
  <si>
    <t>Acción de mejoramiento</t>
  </si>
  <si>
    <t>Denominación de la Unidad de medida de la meta</t>
  </si>
  <si>
    <t>Unidad de medida de la Meta</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</si>
  <si>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</si>
  <si>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</si>
  <si>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</si>
  <si>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</si>
  <si>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</si>
  <si>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</si>
  <si>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Area Responsable </t>
  </si>
  <si>
    <t>SI</t>
  </si>
  <si>
    <t>NO</t>
  </si>
  <si>
    <t>0 0 0 0</t>
  </si>
  <si>
    <t xml:space="preserve">resolucion </t>
  </si>
  <si>
    <t xml:space="preserve">Para cualquier duda o aclaración puede dirigirse al siguiente correo:  joyaga@ contraloriagen.gov.co     </t>
  </si>
  <si>
    <t xml:space="preserve">Evaluación del plan de mejoramiento </t>
  </si>
  <si>
    <t xml:space="preserve">Puntajes base de evaluación </t>
  </si>
  <si>
    <t>Puntaje base evaluación de cumplimiento</t>
  </si>
  <si>
    <t xml:space="preserve">PBEC = </t>
  </si>
  <si>
    <t xml:space="preserve">Puntaje base evaluación de avance </t>
  </si>
  <si>
    <t xml:space="preserve">PBEA = </t>
  </si>
  <si>
    <t xml:space="preserve">Cumplimiento del plan </t>
  </si>
  <si>
    <t>CPM = POMMVi/PBEC</t>
  </si>
  <si>
    <t>Fila de Totales</t>
  </si>
  <si>
    <t xml:space="preserve">Avance del plan de mejoramiento </t>
  </si>
  <si>
    <t>AP= POMi/PBEA</t>
  </si>
  <si>
    <t xml:space="preserve">Mediante la aprobación de esta resolución la No 405 de 2015 el Municipio permitió que el constructor le trasladara un problema que era de competencia del constructor al Municipio, Así las cosas NO se está dando cumplimiento al  artículo 57 del decreto 1469  </t>
  </si>
  <si>
    <t>Subdirección del  Departamento Administrativo de Planeación Municipal</t>
  </si>
  <si>
    <t xml:space="preserve">*Si bien existe el Decreto 064 de 2013 donde se reglamenta la liquidación del  aprovechamiento urbanístico, NO existe por parte del Municipio pronunciamiento alguno sobre los procedimientos a seguir para cuando se hace compensación por medio de realizar y/o ejecutar una obra o se entrega la cesión directa en sitio.
</t>
  </si>
  <si>
    <t xml:space="preserve">Reglamentar el proceso para recibir las áreas de cesión en el Municipio de Armenia, atendiendo las disposiciones Nacionales y lo regulado en el Plan de Ordenamiento Territorial. 
</t>
  </si>
  <si>
    <t xml:space="preserve">Garantizar el cumplimiento de la normativa nacional y el POT en cuanto a las áreas de cesión, brindando así las garantías necesarías en cuanto al desarrollo equilibrado y armonico de la ciudad, donde se articulen todos y cada uno de los factores que componen el desarrollo urbanístico. </t>
  </si>
  <si>
    <t xml:space="preserve">Proyectar Circular en la cual se informe a los contratistas adscritos a la dependencia que una vez finalizado su contrato no podrán realizar ninguna actividad relacionada con el funcionamiento propio de la dependencia, de igual forma todos los oficios asignados deberan ser contestados antes de la finalización del contrato. </t>
  </si>
  <si>
    <t xml:space="preserve">Garantizar el cumplimiento del contrato el cual debe ejecutarse dentro de las fechas pactadas. </t>
  </si>
  <si>
    <t xml:space="preserve">Informe presentado a la Contraloría Municipal de Armenia </t>
  </si>
  <si>
    <t xml:space="preserve">Periodo fiscal que cubre:        </t>
  </si>
  <si>
    <t xml:space="preserve">   </t>
  </si>
  <si>
    <t xml:space="preserve">Mesas de trabajo. </t>
  </si>
  <si>
    <t xml:space="preserve">Mesas de trabajo de manera trimestraol  con profesionales intedisciplinarios idoneos adscritos a los Departamentos Administrativos de Planeación y Bienes y Suministro, a fin reglamentar el procedimiento para la entrega de areas de cesion. </t>
  </si>
  <si>
    <t xml:space="preserve">Extralimitación de Funciones. </t>
  </si>
  <si>
    <t>configurar una posible
contratación laboral de hecho, lo cual estaría posiblemente vulnerado el
Estatuto general contratación pública de Colombia</t>
  </si>
  <si>
    <t xml:space="preserve">Circulares. </t>
  </si>
  <si>
    <t xml:space="preserve">Emitir circulares de manera semestral, es decir, dos al años, para los contratistas donde se socialice que los mismos no podrán realizar ninguna actividad relacionada con el funcionamiento propio de la dependencia, de igual forma todos los oficios asignados deberan ser contestados antes de la finalización del contrato. </t>
  </si>
  <si>
    <t xml:space="preserve">Falta de regalemntación de las areas de cesión </t>
  </si>
  <si>
    <t xml:space="preserve">Incumplimiento al Acuerdo Municipal No. 019 de 2009 - Plan de Ordenamiento Territorial. Art. 121. </t>
  </si>
  <si>
    <t>Se verifica que el documento denominado DP-POT-6899 de fecha 24 de Septiembre del 2018 expedido por el Departamento Administrativo de Planeación se encuentra en la parte de proyectado y elaborado firmado por el contratista, quien estaba desvinculado de la administración municipal desde el día 20 de Septiembre y así consta el
certificado allegado por parte del DAPM.</t>
  </si>
  <si>
    <t xml:space="preserve">Realizar Mesas de trabajo de manera trimestral  con profesionales intedisciplinarios idoneos adscritos a los Departamentos Administrativos de Planeación y Bienes y Suministro, a fin reglamentar el procedimiento para la entrega de areas de cesion. </t>
  </si>
  <si>
    <t>Modalidad de Auditoria Especial:</t>
  </si>
  <si>
    <t xml:space="preserve">Curaduria Urbana No. 2 </t>
  </si>
  <si>
    <t xml:space="preserve">Subdirección del  Departamento Administrativo de Planeación Municipal y el Departamento Admnistrativo de Bienes y Suministros. </t>
  </si>
  <si>
    <t>Aprobacion de viabilidad de terrenos para ser recibidos como áreas de cesión , sin el cumplimiento de requisitos e inobservancia  de lo establecido en la ley 599 de 2000</t>
  </si>
  <si>
    <t xml:space="preserve">Subdirección del  Departamento Administrativo de Planeación Municipal  y el Departamento Admnistrativo de  Bienes y Suministros. </t>
  </si>
  <si>
    <t xml:space="preserve">Descripción hallazgo
 (No mas de 50 palabras) </t>
  </si>
  <si>
    <t xml:space="preserve">Contrato sin lleno de requisitos en etapas del proceso contractual
</t>
  </si>
  <si>
    <t>Falta del cumplimiento de  requisitos en la etapa contractual para el perfeccionamiento y ejecución de procesos contractuales</t>
  </si>
  <si>
    <t>Deficiencia en la ejecución del contrato</t>
  </si>
  <si>
    <t>Adoptar las medidas necesarias para mantener durante el desarrollo y ejecución del contrato las condiciones técnicas, económicas y financieras existentes al momento de actuar como contratista o contratante.</t>
  </si>
  <si>
    <t>Informes</t>
  </si>
  <si>
    <t xml:space="preserve">Evaluar todos los procesos de contratación  de tal manera que cada uno de ellos este cumplimiendo con los principio de la contratacion estatal </t>
  </si>
  <si>
    <t>Hacer seguimiento trimestal por parte del área  júrídica, para  verificar  en todos los contratos del periodo ,esten   acordes  con  las obligaciones del contrato. Evidenciado  a través de  informes del supervisor</t>
  </si>
  <si>
    <t>Municipio de Armenia</t>
  </si>
  <si>
    <t>Oscar  Castellanos Tabares</t>
  </si>
  <si>
    <t>890.000.464-3</t>
  </si>
  <si>
    <t>Favorecimiento a terceros en cuanto al traslado de la problemática de carácter social presentado en el lote de Salvador Allende al Municipio.</t>
  </si>
  <si>
    <t>Secretaria de Tránsito y Transporte  de Armenia- EDUA</t>
  </si>
  <si>
    <t xml:space="preserve">DEBBIE  DUQUE BURGOS
Alcaldesa (E)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</si>
</sst>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dd/mm/yy"/>
    <numFmt numFmtId="179" formatCode="d&quot; de &quot;mmm&quot; de &quot;yy"/>
    <numFmt numFmtId="181" formatCode="d/mm/yyyy;@"/>
  </numFmts>
  <fonts count="12" x14ac:knownFonts="1">
    <font>
      <sz val="10"/>
      <name val="Arial"/>
      <family val="2"/>
    </font>
    <font>
      <sz val="11"/>
      <name val="Arial"/>
      <family val="2"/>
    </font>
    <font>
      <b/>
      <sz val="11"/>
      <name val="Arial"/>
      <family val="2"/>
    </font>
    <font>
      <b/>
      <sz val="10"/>
      <name val="Arial"/>
      <family val="2"/>
    </font>
    <font>
      <sz val="8"/>
      <name val="Arial"/>
      <family val="2"/>
    </font>
    <font>
      <b/>
      <sz val="8"/>
      <color indexed="8"/>
      <name val="Times New Roman"/>
      <family val="1"/>
    </font>
    <font>
      <sz val="8"/>
      <color indexed="8"/>
      <name val="Times New Roman"/>
      <family val="1"/>
    </font>
    <font>
      <sz val="10"/>
      <name val="Arial"/>
      <family val="2"/>
    </font>
    <font>
      <sz val="9"/>
      <name val="Arial"/>
      <family val="2"/>
    </font>
    <font>
      <b/>
      <sz val="9"/>
      <name val="Arial"/>
      <family val="2"/>
    </font>
    <font>
      <sz val="9"/>
      <color rgb="FF000000"/>
      <name val="Arial"/>
      <family val="2"/>
    </font>
    <font>
      <b/>
      <sz val="9"/>
      <color rgb="FF000000"/>
      <name val="Arial"/>
      <family val="2"/>
    </font>
  </fonts>
  <fills count="12">
    <fill>
      <patternFill patternType="none"/>
    </fill>
    <fill>
      <patternFill patternType="gray125"/>
    </fill>
    <fill>
      <patternFill patternType="solid">
        <fgColor indexed="50"/>
        <bgColor indexed="51"/>
      </patternFill>
    </fill>
    <fill>
      <patternFill patternType="solid">
        <fgColor indexed="47"/>
        <bgColor indexed="22"/>
      </patternFill>
    </fill>
    <fill>
      <patternFill patternType="solid">
        <fgColor indexed="40"/>
        <bgColor indexed="49"/>
      </patternFill>
    </fill>
    <fill>
      <patternFill patternType="solid">
        <fgColor indexed="52"/>
        <bgColor indexed="29"/>
      </patternFill>
    </fill>
    <fill>
      <patternFill patternType="solid">
        <fgColor indexed="49"/>
        <bgColor indexed="40"/>
      </patternFill>
    </fill>
    <fill>
      <patternFill patternType="solid">
        <fgColor rgb="FF92D050"/>
        <bgColor indexed="51"/>
      </patternFill>
    </fill>
    <fill>
      <patternFill patternType="solid">
        <fgColor rgb="FF33CCCC"/>
        <bgColor rgb="FFDDDDDD"/>
      </patternFill>
    </fill>
    <fill>
      <patternFill patternType="solid">
        <fgColor theme="0"/>
        <bgColor indexed="64"/>
      </patternFill>
    </fill>
    <fill>
      <patternFill patternType="solid">
        <fgColor rgb="FFFFFFFF"/>
        <bgColor rgb="FFFFFFFF"/>
      </patternFill>
    </fill>
    <fill>
      <patternFill patternType="solid">
        <fgColor rgb="FF33CCCC"/>
        <bgColor rgb="FFFFFFFF"/>
      </patternFill>
    </fill>
  </fills>
  <borders count="42">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style="hair">
        <color indexed="8"/>
      </right>
      <top style="hair">
        <color indexed="8"/>
      </top>
      <bottom style="hair">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style="thin">
        <color indexed="8"/>
      </right>
      <top style="thin">
        <color indexed="8"/>
      </top>
      <bottom style="thin">
        <color indexed="8"/>
      </bottom>
      <diagonal/>
    </border>
    <border>
      <left style="hair">
        <color indexed="8"/>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8"/>
      </left>
      <right/>
      <top/>
      <bottom style="hair">
        <color indexed="8"/>
      </bottom>
      <diagonal/>
    </border>
    <border>
      <left/>
      <right style="thin">
        <color indexed="8"/>
      </right>
      <top/>
      <bottom style="hair">
        <color indexed="8"/>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style="thick">
        <color indexed="8"/>
      </left>
      <right/>
      <top style="thick">
        <color indexed="8"/>
      </top>
      <bottom/>
      <diagonal/>
    </border>
    <border>
      <left style="thin">
        <color indexed="8"/>
      </left>
      <right style="thin">
        <color indexed="8"/>
      </right>
      <top style="thick">
        <color indexed="8"/>
      </top>
      <bottom/>
      <diagonal/>
    </border>
    <border>
      <left style="thin">
        <color indexed="8"/>
      </left>
      <right style="thin">
        <color indexed="8"/>
      </right>
      <top style="medium">
        <color indexed="8"/>
      </top>
      <bottom/>
      <diagonal/>
    </border>
    <border>
      <left/>
      <right/>
      <top style="thick">
        <color indexed="8"/>
      </top>
      <bottom/>
      <diagonal/>
    </border>
    <border>
      <left/>
      <right style="medium">
        <color indexed="8"/>
      </right>
      <top style="thick">
        <color indexed="8"/>
      </top>
      <bottom/>
      <diagonal/>
    </border>
    <border>
      <left/>
      <right style="thick">
        <color indexed="8"/>
      </right>
      <top style="thick">
        <color indexed="8"/>
      </top>
      <bottom/>
      <diagonal/>
    </border>
    <border>
      <left/>
      <right style="thin">
        <color indexed="8"/>
      </right>
      <top style="medium">
        <color indexed="8"/>
      </top>
      <bottom/>
      <diagonal/>
    </border>
    <border>
      <left/>
      <right style="thin">
        <color indexed="8"/>
      </right>
      <top style="thick">
        <color indexed="8"/>
      </top>
      <bottom/>
      <diagonal/>
    </border>
    <border>
      <left style="thin">
        <color indexed="8"/>
      </left>
      <right/>
      <top style="thin">
        <color indexed="8"/>
      </top>
      <bottom style="thin">
        <color indexed="8"/>
      </bottom>
      <diagonal/>
    </border>
  </borders>
  <cellStyleXfs count="2">
    <xf numFmtId="0" fontId="0" fillId="0" borderId="0"/>
    <xf numFmtId="9" fontId="7" fillId="0" borderId="0" applyFill="0" applyBorder="0" applyAlignment="0" applyProtection="0"/>
  </cellStyleXfs>
  <cellXfs count="145">
    <xf numFmtId="0" fontId="0" fillId="0" borderId="0" xfId="0"/>
    <xf numFmtId="0" fontId="0" fillId="0" borderId="1" xfId="0" applyBorder="1"/>
    <xf numFmtId="0" fontId="1" fillId="0" borderId="2" xfId="0" applyFont="1" applyBorder="1"/>
    <xf numFmtId="0" fontId="0" fillId="0" borderId="3" xfId="0" applyBorder="1"/>
    <xf numFmtId="0" fontId="0" fillId="0" borderId="4" xfId="0" applyBorder="1"/>
    <xf numFmtId="0" fontId="1" fillId="0" borderId="0" xfId="0" applyFont="1" applyBorder="1"/>
    <xf numFmtId="0" fontId="2" fillId="0" borderId="0" xfId="0" applyFont="1" applyBorder="1" applyAlignment="1">
      <alignment horizontal="center" wrapText="1"/>
    </xf>
    <xf numFmtId="0" fontId="0" fillId="0" borderId="5" xfId="0" applyBorder="1"/>
    <xf numFmtId="0" fontId="2" fillId="0" borderId="4" xfId="0" applyFont="1" applyBorder="1" applyAlignment="1">
      <alignment horizontal="left"/>
    </xf>
    <xf numFmtId="0" fontId="2" fillId="0" borderId="0" xfId="0" applyFont="1" applyBorder="1"/>
    <xf numFmtId="0" fontId="0" fillId="0" borderId="0" xfId="0" applyBorder="1"/>
    <xf numFmtId="0" fontId="3" fillId="0" borderId="4"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wrapText="1"/>
    </xf>
    <xf numFmtId="178" fontId="2" fillId="0" borderId="0" xfId="0" applyNumberFormat="1" applyFont="1" applyFill="1" applyBorder="1" applyAlignment="1">
      <alignment horizontal="center" wrapText="1"/>
    </xf>
    <xf numFmtId="0" fontId="0" fillId="0" borderId="0" xfId="0" applyFill="1" applyBorder="1"/>
    <xf numFmtId="179" fontId="2" fillId="0" borderId="0" xfId="0" applyNumberFormat="1" applyFont="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wrapText="1"/>
    </xf>
    <xf numFmtId="0" fontId="0" fillId="2" borderId="6" xfId="0" applyFill="1" applyBorder="1"/>
    <xf numFmtId="0" fontId="0" fillId="0" borderId="0" xfId="0" applyFont="1" applyFill="1"/>
    <xf numFmtId="0" fontId="0" fillId="0" borderId="0" xfId="0" applyFill="1"/>
    <xf numFmtId="0" fontId="1" fillId="0" borderId="0" xfId="0" applyFont="1" applyBorder="1" applyAlignment="1">
      <alignment horizontal="center"/>
    </xf>
    <xf numFmtId="0" fontId="2" fillId="0" borderId="0" xfId="0" applyFont="1" applyBorder="1" applyAlignment="1"/>
    <xf numFmtId="0" fontId="1" fillId="0" borderId="0" xfId="0" applyFont="1" applyBorder="1" applyAlignment="1"/>
    <xf numFmtId="0" fontId="1" fillId="0" borderId="0" xfId="0" applyFont="1" applyFill="1" applyBorder="1" applyAlignment="1">
      <alignment horizontal="center" wrapText="1"/>
    </xf>
    <xf numFmtId="0" fontId="1" fillId="0" borderId="0" xfId="0" applyFont="1" applyBorder="1" applyAlignment="1">
      <alignment horizontal="center" wrapText="1"/>
    </xf>
    <xf numFmtId="0" fontId="2" fillId="0" borderId="0" xfId="0" applyFont="1" applyFill="1" applyBorder="1" applyAlignment="1"/>
    <xf numFmtId="0" fontId="2" fillId="0" borderId="0" xfId="0" applyFont="1" applyBorder="1" applyAlignment="1">
      <alignment horizontal="left" wrapText="1"/>
    </xf>
    <xf numFmtId="0" fontId="0" fillId="0" borderId="0" xfId="0" applyAlignment="1"/>
    <xf numFmtId="179" fontId="2" fillId="0" borderId="0" xfId="0" applyNumberFormat="1" applyFont="1" applyFill="1" applyBorder="1" applyAlignment="1">
      <alignment horizont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9" xfId="0" applyBorder="1" applyAlignment="1">
      <alignment horizontal="center" vertical="center" wrapText="1"/>
    </xf>
    <xf numFmtId="1" fontId="0" fillId="2" borderId="9" xfId="0" applyNumberFormat="1" applyFont="1" applyFill="1" applyBorder="1" applyAlignment="1">
      <alignment horizontal="center" vertical="center"/>
    </xf>
    <xf numFmtId="9" fontId="0" fillId="2" borderId="9" xfId="1" applyFont="1" applyFill="1" applyBorder="1" applyAlignment="1" applyProtection="1">
      <alignment horizontal="center" vertical="center"/>
    </xf>
    <xf numFmtId="0" fontId="0" fillId="0" borderId="7" xfId="0" applyNumberFormat="1" applyBorder="1" applyAlignment="1">
      <alignment horizontal="center" vertical="center" wrapText="1"/>
    </xf>
    <xf numFmtId="0" fontId="0" fillId="0" borderId="8" xfId="0" applyNumberForma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7" xfId="0" applyNumberFormat="1" applyFill="1" applyBorder="1" applyAlignment="1">
      <alignment horizontal="center" vertical="center" wrapText="1"/>
    </xf>
    <xf numFmtId="0" fontId="0" fillId="0" borderId="8" xfId="0" applyNumberFormat="1" applyFill="1" applyBorder="1" applyAlignment="1">
      <alignment horizontal="center" vertical="center" wrapText="1"/>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3" xfId="0" applyFill="1" applyBorder="1" applyAlignment="1">
      <alignment horizontal="center" vertical="center"/>
    </xf>
    <xf numFmtId="2" fontId="0" fillId="3" borderId="14" xfId="0" applyNumberFormat="1" applyFill="1" applyBorder="1" applyAlignment="1">
      <alignment horizontal="center" vertical="center"/>
    </xf>
    <xf numFmtId="0" fontId="0" fillId="3" borderId="14" xfId="0" applyFill="1" applyBorder="1" applyAlignment="1">
      <alignment horizontal="center" vertical="center"/>
    </xf>
    <xf numFmtId="0" fontId="0" fillId="0" borderId="13" xfId="0" applyFill="1" applyBorder="1"/>
    <xf numFmtId="0" fontId="0" fillId="0" borderId="14" xfId="0" applyFill="1" applyBorder="1"/>
    <xf numFmtId="0" fontId="3" fillId="0" borderId="0" xfId="0" applyFont="1" applyAlignment="1">
      <alignment wrapText="1"/>
    </xf>
    <xf numFmtId="0" fontId="0" fillId="0" borderId="0" xfId="0" applyAlignment="1">
      <alignment wrapText="1"/>
    </xf>
    <xf numFmtId="0" fontId="0" fillId="0" borderId="15" xfId="0" applyBorder="1"/>
    <xf numFmtId="0" fontId="0" fillId="0" borderId="13" xfId="0" applyBorder="1"/>
    <xf numFmtId="0" fontId="0" fillId="0" borderId="13" xfId="0" applyBorder="1" applyAlignment="1">
      <alignment horizontal="left"/>
    </xf>
    <xf numFmtId="0" fontId="0" fillId="0" borderId="13" xfId="0" applyBorder="1" applyAlignment="1">
      <alignment horizontal="center"/>
    </xf>
    <xf numFmtId="0" fontId="0" fillId="2" borderId="12" xfId="0" applyFill="1" applyBorder="1"/>
    <xf numFmtId="0" fontId="0" fillId="0" borderId="12" xfId="0" applyFont="1" applyBorder="1"/>
    <xf numFmtId="0" fontId="0" fillId="0" borderId="13" xfId="0" applyFont="1" applyFill="1" applyBorder="1"/>
    <xf numFmtId="0" fontId="0" fillId="0" borderId="6" xfId="0" applyFill="1" applyBorder="1"/>
    <xf numFmtId="1" fontId="0" fillId="0" borderId="16" xfId="0" applyNumberFormat="1" applyBorder="1"/>
    <xf numFmtId="0" fontId="0" fillId="4" borderId="12" xfId="0" applyFill="1" applyBorder="1"/>
    <xf numFmtId="0" fontId="0" fillId="4" borderId="6" xfId="0" applyFill="1" applyBorder="1"/>
    <xf numFmtId="0" fontId="0" fillId="0" borderId="17" xfId="0" applyFont="1" applyBorder="1"/>
    <xf numFmtId="179" fontId="2" fillId="5" borderId="12" xfId="0" applyNumberFormat="1" applyFont="1" applyFill="1" applyBorder="1" applyAlignment="1">
      <alignment horizontal="center" wrapText="1"/>
    </xf>
    <xf numFmtId="179" fontId="2" fillId="5" borderId="6" xfId="0" applyNumberFormat="1" applyFont="1" applyFill="1" applyBorder="1" applyAlignment="1">
      <alignment horizontal="center" wrapText="1"/>
    </xf>
    <xf numFmtId="10" fontId="0" fillId="0" borderId="16" xfId="0" applyNumberFormat="1" applyBorder="1"/>
    <xf numFmtId="0" fontId="0" fillId="3" borderId="12" xfId="0" applyFill="1" applyBorder="1"/>
    <xf numFmtId="0" fontId="0" fillId="3" borderId="6" xfId="0" applyFill="1" applyBorder="1"/>
    <xf numFmtId="14" fontId="3" fillId="0" borderId="0" xfId="0" applyNumberFormat="1" applyFont="1" applyBorder="1" applyAlignment="1">
      <alignment horizontal="left"/>
    </xf>
    <xf numFmtId="0" fontId="0" fillId="0" borderId="18" xfId="0" applyFont="1" applyBorder="1" applyAlignment="1">
      <alignment horizontal="center" vertical="center" wrapText="1"/>
    </xf>
    <xf numFmtId="0" fontId="0" fillId="0" borderId="0" xfId="0" applyFont="1"/>
    <xf numFmtId="0" fontId="8" fillId="0" borderId="19" xfId="0" applyFont="1" applyBorder="1" applyAlignment="1">
      <alignment horizontal="center" vertical="center" wrapText="1"/>
    </xf>
    <xf numFmtId="0" fontId="8" fillId="6" borderId="19" xfId="0" applyFont="1" applyFill="1" applyBorder="1" applyAlignment="1">
      <alignment horizontal="center" vertical="center" wrapText="1"/>
    </xf>
    <xf numFmtId="9" fontId="8" fillId="0" borderId="19" xfId="0" applyNumberFormat="1" applyFont="1" applyBorder="1" applyAlignment="1">
      <alignment horizontal="center" vertical="center" wrapText="1"/>
    </xf>
    <xf numFmtId="14" fontId="8" fillId="0" borderId="19" xfId="0" applyNumberFormat="1" applyFont="1" applyBorder="1" applyAlignment="1">
      <alignment horizontal="center" vertical="center" wrapText="1"/>
    </xf>
    <xf numFmtId="0" fontId="8" fillId="0" borderId="20" xfId="0" applyFont="1" applyBorder="1" applyAlignment="1">
      <alignment vertical="center" wrapText="1"/>
    </xf>
    <xf numFmtId="0" fontId="8" fillId="6" borderId="19" xfId="0" applyFont="1" applyFill="1" applyBorder="1" applyAlignment="1">
      <alignment horizontal="center" vertical="top" wrapText="1"/>
    </xf>
    <xf numFmtId="0" fontId="8" fillId="0" borderId="19" xfId="0" applyFont="1" applyBorder="1" applyAlignment="1">
      <alignment vertical="center" wrapText="1"/>
    </xf>
    <xf numFmtId="0" fontId="9" fillId="6" borderId="2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8" fillId="6" borderId="23" xfId="0" applyFont="1" applyFill="1" applyBorder="1" applyAlignment="1">
      <alignment vertical="top" wrapText="1"/>
    </xf>
    <xf numFmtId="0" fontId="9" fillId="7" borderId="2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8" fillId="9" borderId="24" xfId="0" applyFont="1" applyFill="1" applyBorder="1" applyAlignment="1">
      <alignment horizontal="center" vertical="center" wrapText="1"/>
    </xf>
    <xf numFmtId="14" fontId="8" fillId="9" borderId="24" xfId="0" applyNumberFormat="1" applyFont="1" applyFill="1" applyBorder="1" applyAlignment="1">
      <alignment horizontal="center" vertical="center" wrapText="1"/>
    </xf>
    <xf numFmtId="2" fontId="8" fillId="7" borderId="24" xfId="0" applyNumberFormat="1" applyFont="1" applyFill="1" applyBorder="1" applyAlignment="1">
      <alignment horizontal="center" vertical="center"/>
    </xf>
    <xf numFmtId="0" fontId="8" fillId="6" borderId="25"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9" borderId="25" xfId="0" applyFont="1" applyFill="1" applyBorder="1" applyAlignment="1">
      <alignment horizontal="center" vertical="top" wrapText="1"/>
    </xf>
    <xf numFmtId="0" fontId="8" fillId="9" borderId="24" xfId="0" applyFont="1" applyFill="1" applyBorder="1" applyAlignment="1">
      <alignment horizontal="center" vertical="top" wrapText="1"/>
    </xf>
    <xf numFmtId="0" fontId="8" fillId="0" borderId="27" xfId="0" applyFont="1" applyBorder="1" applyAlignment="1">
      <alignment horizontal="center" vertical="center" wrapText="1"/>
    </xf>
    <xf numFmtId="0" fontId="9" fillId="6" borderId="25" xfId="0" applyFont="1" applyFill="1" applyBorder="1" applyAlignment="1">
      <alignment horizontal="center" vertical="center" wrapText="1"/>
    </xf>
    <xf numFmtId="0" fontId="8" fillId="6" borderId="25" xfId="0" applyFont="1" applyFill="1" applyBorder="1" applyAlignment="1">
      <alignment vertical="center" wrapText="1"/>
    </xf>
    <xf numFmtId="0" fontId="8" fillId="0" borderId="23" xfId="0" applyFont="1" applyBorder="1" applyAlignment="1">
      <alignment horizontal="center" vertical="center" wrapText="1"/>
    </xf>
    <xf numFmtId="0" fontId="9" fillId="6" borderId="23" xfId="0" applyFont="1" applyFill="1" applyBorder="1" applyAlignment="1">
      <alignment horizontal="center" vertical="center" wrapText="1"/>
    </xf>
    <xf numFmtId="0" fontId="8" fillId="6" borderId="23" xfId="0" applyFont="1" applyFill="1" applyBorder="1" applyAlignment="1">
      <alignment vertical="center" wrapText="1"/>
    </xf>
    <xf numFmtId="0" fontId="8" fillId="9" borderId="23" xfId="0" applyFont="1" applyFill="1" applyBorder="1" applyAlignment="1">
      <alignment vertical="center" wrapText="1"/>
    </xf>
    <xf numFmtId="0" fontId="8" fillId="9" borderId="23" xfId="0" applyFont="1" applyFill="1" applyBorder="1" applyAlignment="1">
      <alignment vertical="top" wrapText="1"/>
    </xf>
    <xf numFmtId="0" fontId="8" fillId="9" borderId="23" xfId="0" applyFont="1" applyFill="1" applyBorder="1" applyAlignment="1">
      <alignment horizontal="center" vertical="center" wrapText="1"/>
    </xf>
    <xf numFmtId="14" fontId="8" fillId="9" borderId="23" xfId="0" applyNumberFormat="1" applyFont="1" applyFill="1" applyBorder="1" applyAlignment="1">
      <alignment vertical="center" wrapText="1"/>
    </xf>
    <xf numFmtId="0" fontId="8" fillId="0" borderId="23" xfId="0" applyFont="1" applyBorder="1" applyAlignment="1">
      <alignment vertical="center" wrapText="1"/>
    </xf>
    <xf numFmtId="0" fontId="10" fillId="10" borderId="19" xfId="0" applyFont="1" applyFill="1" applyBorder="1" applyAlignment="1">
      <alignment horizontal="center" vertical="center" wrapText="1"/>
    </xf>
    <xf numFmtId="0" fontId="11" fillId="11" borderId="19" xfId="0" applyFont="1" applyFill="1" applyBorder="1" applyAlignment="1">
      <alignment horizontal="center" vertical="center"/>
    </xf>
    <xf numFmtId="0" fontId="10" fillId="11" borderId="19" xfId="0" applyFont="1" applyFill="1" applyBorder="1" applyAlignment="1">
      <alignment horizontal="center" vertical="center" wrapText="1"/>
    </xf>
    <xf numFmtId="0" fontId="10" fillId="10" borderId="19" xfId="0" applyFont="1" applyFill="1" applyBorder="1" applyAlignment="1">
      <alignment vertical="top" wrapText="1"/>
    </xf>
    <xf numFmtId="1" fontId="10" fillId="10" borderId="19" xfId="0" applyNumberFormat="1" applyFont="1" applyFill="1" applyBorder="1" applyAlignment="1">
      <alignment horizontal="center" vertical="center" wrapText="1"/>
    </xf>
    <xf numFmtId="181" fontId="10" fillId="10" borderId="19" xfId="0" applyNumberFormat="1" applyFont="1" applyFill="1" applyBorder="1" applyAlignment="1">
      <alignment horizontal="center" vertical="center" wrapText="1"/>
    </xf>
    <xf numFmtId="2" fontId="8" fillId="7" borderId="19" xfId="0" applyNumberFormat="1" applyFont="1" applyFill="1" applyBorder="1" applyAlignment="1">
      <alignment horizontal="center" vertical="center"/>
    </xf>
    <xf numFmtId="0" fontId="2" fillId="0" borderId="0" xfId="0" applyFont="1" applyBorder="1" applyAlignment="1">
      <alignment horizontal="left"/>
    </xf>
    <xf numFmtId="0" fontId="0" fillId="0" borderId="28" xfId="0" applyFont="1" applyBorder="1" applyAlignment="1">
      <alignment horizontal="center" wrapText="1"/>
    </xf>
    <xf numFmtId="0" fontId="0" fillId="0" borderId="15" xfId="0" applyFont="1" applyBorder="1" applyAlignment="1">
      <alignment horizontal="center"/>
    </xf>
    <xf numFmtId="0" fontId="0" fillId="0" borderId="29" xfId="0" applyFont="1" applyBorder="1" applyAlignment="1">
      <alignment horizontal="center"/>
    </xf>
    <xf numFmtId="0" fontId="3" fillId="0" borderId="4" xfId="0" applyFont="1" applyBorder="1" applyAlignment="1">
      <alignment horizontal="left" wrapText="1"/>
    </xf>
    <xf numFmtId="178" fontId="2" fillId="0" borderId="14" xfId="0" applyNumberFormat="1" applyFont="1" applyFill="1" applyBorder="1" applyAlignment="1">
      <alignment horizontal="center" wrapText="1"/>
    </xf>
    <xf numFmtId="178" fontId="2" fillId="0" borderId="0" xfId="0" applyNumberFormat="1" applyFont="1" applyFill="1" applyBorder="1" applyAlignment="1">
      <alignment horizontal="left"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0" fillId="0" borderId="14" xfId="0" applyFont="1" applyBorder="1" applyAlignment="1">
      <alignment horizontal="center" wrapText="1"/>
    </xf>
    <xf numFmtId="0" fontId="3" fillId="0" borderId="41" xfId="0" applyFont="1" applyBorder="1" applyAlignment="1">
      <alignment horizontal="center"/>
    </xf>
    <xf numFmtId="0" fontId="0" fillId="0" borderId="35" xfId="0" applyBorder="1" applyAlignment="1">
      <alignment horizontal="center" vertical="center" wrapText="1"/>
    </xf>
    <xf numFmtId="0" fontId="0" fillId="0" borderId="9" xfId="0" applyBorder="1" applyAlignment="1">
      <alignment horizontal="center" vertical="center" wrapText="1"/>
    </xf>
    <xf numFmtId="0" fontId="0" fillId="0" borderId="14" xfId="0" applyFont="1" applyFill="1" applyBorder="1" applyAlignment="1">
      <alignment horizontal="center"/>
    </xf>
    <xf numFmtId="0" fontId="0" fillId="0" borderId="14" xfId="0" applyFont="1" applyBorder="1" applyAlignment="1">
      <alignment horizontal="left"/>
    </xf>
    <xf numFmtId="0" fontId="3" fillId="0" borderId="14" xfId="0" applyFont="1" applyBorder="1" applyAlignment="1">
      <alignment horizontal="center" wrapText="1"/>
    </xf>
    <xf numFmtId="0" fontId="0" fillId="0" borderId="14" xfId="0" applyFont="1" applyBorder="1"/>
    <xf numFmtId="15" fontId="0" fillId="0" borderId="9" xfId="0" applyNumberFormat="1" applyBorder="1" applyAlignment="1">
      <alignment horizontal="center" vertical="center"/>
    </xf>
    <xf numFmtId="0" fontId="3" fillId="2" borderId="37"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31" xfId="0" applyBorder="1" applyAlignment="1">
      <alignment horizontal="center" vertical="center" wrapText="1"/>
    </xf>
    <xf numFmtId="0" fontId="0" fillId="6" borderId="39" xfId="0" applyFill="1" applyBorder="1" applyAlignment="1">
      <alignment horizontal="center" vertical="center" wrapText="1"/>
    </xf>
    <xf numFmtId="0" fontId="0" fillId="6" borderId="35" xfId="0" applyFill="1" applyBorder="1" applyAlignment="1">
      <alignment horizontal="center" vertical="center" wrapText="1"/>
    </xf>
    <xf numFmtId="0" fontId="3" fillId="0" borderId="34" xfId="0" applyFont="1" applyBorder="1" applyAlignment="1">
      <alignment horizontal="center" vertical="center" wrapText="1"/>
    </xf>
    <xf numFmtId="0" fontId="2" fillId="0" borderId="0" xfId="0" applyFont="1" applyBorder="1" applyAlignment="1">
      <alignment horizontal="left" wrapText="1"/>
    </xf>
    <xf numFmtId="179" fontId="2" fillId="5" borderId="31" xfId="0" applyNumberFormat="1" applyFont="1" applyFill="1" applyBorder="1" applyAlignment="1">
      <alignment horizontal="center" wrapText="1"/>
    </xf>
    <xf numFmtId="0" fontId="3" fillId="0" borderId="32" xfId="0" applyFont="1" applyBorder="1" applyAlignment="1">
      <alignment horizontal="center" vertical="center" wrapText="1"/>
    </xf>
    <xf numFmtId="0" fontId="3" fillId="6" borderId="33"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0" borderId="36" xfId="0" applyFont="1" applyBorder="1" applyAlignment="1">
      <alignment horizontal="center" vertical="center" wrapText="1"/>
    </xf>
    <xf numFmtId="0" fontId="2" fillId="0" borderId="30" xfId="0" applyFont="1" applyBorder="1" applyAlignment="1">
      <alignment horizontal="left" wrapText="1"/>
    </xf>
  </cellXfs>
  <cellStyles count="2">
    <cellStyle name="Normal" xfId="0" builtinId="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0"/>
  <sheetViews>
    <sheetView tabSelected="1" zoomScale="90" zoomScaleNormal="90" workbookViewId="0">
      <selection activeCell="A14" sqref="A14"/>
    </sheetView>
  </sheetViews>
  <sheetFormatPr baseColWidth="10" defaultRowHeight="12.75" x14ac:dyDescent="0.2"/>
  <cols>
    <col min="1" max="1" width="11.7109375" customWidth="1"/>
    <col min="2" max="2" width="18.28515625" customWidth="1"/>
    <col min="3" max="3" width="21.5703125" customWidth="1"/>
    <col min="4" max="4" width="26.28515625" customWidth="1"/>
    <col min="5" max="5" width="24" customWidth="1"/>
    <col min="6" max="6" width="29.85546875" customWidth="1"/>
    <col min="7" max="7" width="18.42578125" customWidth="1"/>
    <col min="8" max="8" width="22.28515625" customWidth="1"/>
    <col min="9" max="9" width="18.5703125" customWidth="1"/>
    <col min="10" max="10" width="13.5703125" customWidth="1"/>
    <col min="11" max="11" width="12.7109375" customWidth="1"/>
    <col min="12" max="12" width="13.7109375" customWidth="1"/>
    <col min="13" max="13" width="12.5703125" customWidth="1"/>
    <col min="14" max="14" width="18.85546875" customWidth="1"/>
  </cols>
  <sheetData>
    <row r="1" spans="1:15" ht="15" customHeight="1" x14ac:dyDescent="0.25">
      <c r="A1" s="1"/>
      <c r="B1" s="2"/>
      <c r="C1" s="118" t="s">
        <v>0</v>
      </c>
      <c r="D1" s="118"/>
      <c r="E1" s="118"/>
      <c r="F1" s="118"/>
      <c r="G1" s="118"/>
      <c r="H1" s="118"/>
      <c r="I1" s="118"/>
      <c r="J1" s="118"/>
      <c r="K1" s="118"/>
      <c r="L1" s="118"/>
      <c r="M1" s="118"/>
      <c r="N1" s="3"/>
    </row>
    <row r="2" spans="1:15" ht="15" customHeight="1" x14ac:dyDescent="0.25">
      <c r="A2" s="4"/>
      <c r="B2" s="5"/>
      <c r="C2" s="119" t="s">
        <v>1</v>
      </c>
      <c r="D2" s="119"/>
      <c r="E2" s="119"/>
      <c r="F2" s="119"/>
      <c r="G2" s="119"/>
      <c r="H2" s="119"/>
      <c r="I2" s="119"/>
      <c r="J2" s="119"/>
      <c r="K2" s="119"/>
      <c r="L2" s="119"/>
      <c r="M2" s="119"/>
      <c r="N2" s="7"/>
    </row>
    <row r="3" spans="1:15" ht="15" customHeight="1" x14ac:dyDescent="0.25">
      <c r="A3" s="4"/>
      <c r="B3" s="5"/>
      <c r="C3" s="119" t="s">
        <v>65</v>
      </c>
      <c r="D3" s="119"/>
      <c r="E3" s="119"/>
      <c r="F3" s="119"/>
      <c r="G3" s="119"/>
      <c r="H3" s="119"/>
      <c r="I3" s="119"/>
      <c r="J3" s="119"/>
      <c r="K3" s="119"/>
      <c r="L3" s="119"/>
      <c r="M3" s="119"/>
      <c r="N3" s="7"/>
    </row>
    <row r="4" spans="1:15" ht="15" x14ac:dyDescent="0.25">
      <c r="A4" s="8" t="s">
        <v>3</v>
      </c>
      <c r="B4" s="23"/>
      <c r="C4" s="111" t="s">
        <v>91</v>
      </c>
      <c r="D4" s="111"/>
      <c r="E4" s="10"/>
      <c r="F4" s="5"/>
      <c r="G4" s="5"/>
      <c r="H4" s="5"/>
      <c r="I4" s="5"/>
      <c r="J4" s="5"/>
      <c r="K4" s="5"/>
      <c r="L4" s="5"/>
      <c r="M4" s="5"/>
      <c r="N4" s="7"/>
    </row>
    <row r="5" spans="1:15" ht="15" x14ac:dyDescent="0.25">
      <c r="A5" s="11" t="s">
        <v>4</v>
      </c>
      <c r="B5" s="12"/>
      <c r="C5" s="111" t="s">
        <v>92</v>
      </c>
      <c r="D5" s="111"/>
      <c r="E5" s="10"/>
      <c r="F5" s="5"/>
      <c r="G5" s="5"/>
      <c r="H5" s="5"/>
      <c r="I5" s="5"/>
      <c r="J5" s="5"/>
      <c r="K5" s="5"/>
      <c r="L5" s="5"/>
      <c r="M5" s="5"/>
      <c r="N5" s="7"/>
    </row>
    <row r="6" spans="1:15" ht="15" x14ac:dyDescent="0.25">
      <c r="A6" s="11" t="s">
        <v>5</v>
      </c>
      <c r="B6" s="12"/>
      <c r="C6" s="9" t="s">
        <v>93</v>
      </c>
      <c r="D6" s="10"/>
      <c r="E6" s="10"/>
      <c r="F6" s="5"/>
      <c r="G6" s="5"/>
      <c r="H6" s="5"/>
      <c r="I6" s="5"/>
      <c r="J6" s="5"/>
      <c r="K6" s="5"/>
      <c r="L6" s="5"/>
      <c r="M6" s="5"/>
      <c r="N6" s="7"/>
    </row>
    <row r="7" spans="1:15" ht="15" customHeight="1" x14ac:dyDescent="0.25">
      <c r="A7" s="11" t="s">
        <v>66</v>
      </c>
      <c r="B7" s="13"/>
      <c r="C7" s="28">
        <v>2017</v>
      </c>
      <c r="D7" s="10"/>
      <c r="E7" s="10"/>
      <c r="F7" s="6"/>
      <c r="G7" s="6"/>
      <c r="H7" s="6"/>
      <c r="I7" s="6"/>
      <c r="J7" s="6"/>
      <c r="K7" s="6"/>
      <c r="L7" s="6"/>
      <c r="M7" s="6"/>
      <c r="N7" s="7"/>
    </row>
    <row r="8" spans="1:15" ht="15" customHeight="1" x14ac:dyDescent="0.25">
      <c r="A8" s="11" t="s">
        <v>78</v>
      </c>
      <c r="B8" s="13"/>
      <c r="C8" s="117" t="s">
        <v>79</v>
      </c>
      <c r="D8" s="117"/>
      <c r="E8" s="10" t="s">
        <v>67</v>
      </c>
      <c r="F8" s="15"/>
      <c r="G8" s="16"/>
      <c r="H8" s="17"/>
      <c r="I8" s="6"/>
      <c r="J8" s="6"/>
      <c r="K8" s="6"/>
      <c r="L8" s="6"/>
      <c r="M8" s="6"/>
      <c r="N8" s="7"/>
    </row>
    <row r="9" spans="1:15" ht="15" customHeight="1" x14ac:dyDescent="0.25">
      <c r="A9" s="115" t="s">
        <v>6</v>
      </c>
      <c r="B9" s="115"/>
      <c r="C9" s="69">
        <v>43439</v>
      </c>
      <c r="D9" s="10"/>
      <c r="E9" s="10"/>
      <c r="F9" s="17"/>
      <c r="G9" s="17"/>
      <c r="H9" s="17"/>
      <c r="I9" s="10"/>
      <c r="J9" s="10"/>
      <c r="K9" s="17"/>
      <c r="L9" s="14"/>
      <c r="M9" s="17"/>
      <c r="N9" s="7"/>
    </row>
    <row r="10" spans="1:15" ht="15" customHeight="1" x14ac:dyDescent="0.25">
      <c r="A10" s="4"/>
      <c r="B10" s="5"/>
      <c r="C10" s="6"/>
      <c r="D10" s="6"/>
      <c r="E10" s="6"/>
      <c r="F10" s="17"/>
      <c r="G10" s="17"/>
      <c r="H10" s="17"/>
      <c r="I10" s="10"/>
      <c r="J10" s="10"/>
      <c r="K10" s="17"/>
      <c r="L10" s="116"/>
      <c r="M10" s="116"/>
      <c r="N10" s="7"/>
    </row>
    <row r="11" spans="1:15" ht="13.5" thickBot="1" x14ac:dyDescent="0.25">
      <c r="A11" s="4"/>
      <c r="B11" s="10"/>
      <c r="C11" s="10"/>
      <c r="D11" s="10"/>
      <c r="E11" s="10"/>
      <c r="F11" s="10"/>
      <c r="G11" s="10"/>
      <c r="H11" s="10"/>
      <c r="I11" s="10"/>
      <c r="J11" s="10"/>
      <c r="K11" s="10"/>
      <c r="L11" s="10"/>
      <c r="M11" s="10"/>
      <c r="N11" s="7"/>
    </row>
    <row r="12" spans="1:15" ht="39" thickBot="1" x14ac:dyDescent="0.25">
      <c r="A12" s="70" t="s">
        <v>7</v>
      </c>
      <c r="B12" s="79" t="s">
        <v>8</v>
      </c>
      <c r="C12" s="79" t="s">
        <v>83</v>
      </c>
      <c r="D12" s="79" t="s">
        <v>10</v>
      </c>
      <c r="E12" s="79" t="s">
        <v>11</v>
      </c>
      <c r="F12" s="80" t="s">
        <v>12</v>
      </c>
      <c r="G12" s="80" t="s">
        <v>13</v>
      </c>
      <c r="H12" s="80" t="s">
        <v>14</v>
      </c>
      <c r="I12" s="80" t="s">
        <v>15</v>
      </c>
      <c r="J12" s="80" t="s">
        <v>16</v>
      </c>
      <c r="K12" s="80" t="s">
        <v>17</v>
      </c>
      <c r="L12" s="80" t="s">
        <v>18</v>
      </c>
      <c r="M12" s="83" t="s">
        <v>19</v>
      </c>
      <c r="N12" s="81" t="s">
        <v>20</v>
      </c>
      <c r="O12" s="71"/>
    </row>
    <row r="13" spans="1:15" ht="141.75" customHeight="1" thickBot="1" x14ac:dyDescent="0.25">
      <c r="A13" s="90">
        <v>1</v>
      </c>
      <c r="B13" s="94">
        <v>1201001</v>
      </c>
      <c r="C13" s="89" t="s">
        <v>81</v>
      </c>
      <c r="D13" s="95" t="s">
        <v>58</v>
      </c>
      <c r="E13" s="89" t="s">
        <v>94</v>
      </c>
      <c r="F13" s="86" t="s">
        <v>61</v>
      </c>
      <c r="G13" s="91" t="s">
        <v>62</v>
      </c>
      <c r="H13" s="92" t="s">
        <v>77</v>
      </c>
      <c r="I13" s="86" t="s">
        <v>68</v>
      </c>
      <c r="J13" s="86">
        <v>4</v>
      </c>
      <c r="K13" s="87">
        <v>43467</v>
      </c>
      <c r="L13" s="87">
        <v>43830</v>
      </c>
      <c r="M13" s="88">
        <f>(+L13-K13)/7</f>
        <v>51.857142857142854</v>
      </c>
      <c r="N13" s="93" t="s">
        <v>80</v>
      </c>
      <c r="O13" s="71"/>
    </row>
    <row r="14" spans="1:15" ht="216.75" thickBot="1" x14ac:dyDescent="0.25">
      <c r="A14" s="72">
        <v>2</v>
      </c>
      <c r="B14" s="84">
        <v>1201003</v>
      </c>
      <c r="C14" s="77" t="s">
        <v>76</v>
      </c>
      <c r="D14" s="73" t="s">
        <v>70</v>
      </c>
      <c r="E14" s="73" t="s">
        <v>71</v>
      </c>
      <c r="F14" s="78" t="s">
        <v>63</v>
      </c>
      <c r="G14" s="72" t="s">
        <v>64</v>
      </c>
      <c r="H14" s="72" t="s">
        <v>73</v>
      </c>
      <c r="I14" s="74" t="s">
        <v>72</v>
      </c>
      <c r="J14" s="72">
        <v>2</v>
      </c>
      <c r="K14" s="75">
        <v>43467</v>
      </c>
      <c r="L14" s="75">
        <v>43830</v>
      </c>
      <c r="M14" s="88">
        <f>(+L14-K14)/7</f>
        <v>51.857142857142854</v>
      </c>
      <c r="N14" s="76" t="s">
        <v>59</v>
      </c>
      <c r="O14" s="71"/>
    </row>
    <row r="15" spans="1:15" ht="206.25" customHeight="1" x14ac:dyDescent="0.2">
      <c r="A15" s="96">
        <v>3</v>
      </c>
      <c r="B15" s="97">
        <v>1201001</v>
      </c>
      <c r="C15" s="82" t="s">
        <v>60</v>
      </c>
      <c r="D15" s="98" t="s">
        <v>74</v>
      </c>
      <c r="E15" s="98" t="s">
        <v>75</v>
      </c>
      <c r="F15" s="99" t="s">
        <v>61</v>
      </c>
      <c r="G15" s="100" t="s">
        <v>62</v>
      </c>
      <c r="H15" s="100" t="s">
        <v>69</v>
      </c>
      <c r="I15" s="99" t="s">
        <v>68</v>
      </c>
      <c r="J15" s="101">
        <v>4</v>
      </c>
      <c r="K15" s="102">
        <v>43467</v>
      </c>
      <c r="L15" s="102">
        <v>43830</v>
      </c>
      <c r="M15" s="88">
        <f>(+L15-K15)/7</f>
        <v>51.857142857142854</v>
      </c>
      <c r="N15" s="103" t="s">
        <v>82</v>
      </c>
      <c r="O15" s="71"/>
    </row>
    <row r="16" spans="1:15" ht="141.75" customHeight="1" x14ac:dyDescent="0.2">
      <c r="A16" s="104">
        <v>4</v>
      </c>
      <c r="B16" s="105">
        <v>1402014</v>
      </c>
      <c r="C16" s="85" t="s">
        <v>84</v>
      </c>
      <c r="D16" s="106" t="s">
        <v>85</v>
      </c>
      <c r="E16" s="85" t="s">
        <v>86</v>
      </c>
      <c r="F16" s="104" t="s">
        <v>89</v>
      </c>
      <c r="G16" s="107" t="s">
        <v>87</v>
      </c>
      <c r="H16" s="104" t="s">
        <v>90</v>
      </c>
      <c r="I16" s="104" t="s">
        <v>88</v>
      </c>
      <c r="J16" s="108">
        <v>4</v>
      </c>
      <c r="K16" s="109">
        <v>43467</v>
      </c>
      <c r="L16" s="109">
        <v>43830</v>
      </c>
      <c r="M16" s="110">
        <f>(+L16-K16)/7</f>
        <v>51.857142857142854</v>
      </c>
      <c r="N16" s="104" t="s">
        <v>95</v>
      </c>
      <c r="O16" s="71"/>
    </row>
    <row r="17" spans="1:14" ht="153.75" customHeight="1" x14ac:dyDescent="0.2">
      <c r="A17" s="112" t="s">
        <v>96</v>
      </c>
      <c r="B17" s="113"/>
      <c r="C17" s="113"/>
      <c r="D17" s="113"/>
      <c r="E17" s="113"/>
      <c r="F17" s="113"/>
      <c r="G17" s="113"/>
      <c r="H17" s="113"/>
      <c r="I17" s="113"/>
      <c r="J17" s="113"/>
      <c r="K17" s="113"/>
      <c r="L17" s="113"/>
      <c r="M17" s="113"/>
      <c r="N17" s="114"/>
    </row>
    <row r="18" spans="1:14" x14ac:dyDescent="0.2">
      <c r="A18" s="4"/>
      <c r="B18" s="18"/>
      <c r="C18" s="18"/>
      <c r="D18" s="18"/>
      <c r="E18" s="18"/>
      <c r="F18" s="18"/>
      <c r="G18" s="18"/>
      <c r="H18" s="10"/>
      <c r="I18" s="10"/>
      <c r="J18" s="10"/>
      <c r="K18" s="10"/>
      <c r="L18" s="10"/>
      <c r="M18" s="10"/>
      <c r="N18" s="7"/>
    </row>
    <row r="19" spans="1:14" x14ac:dyDescent="0.2">
      <c r="A19" s="4"/>
      <c r="B19" s="10"/>
      <c r="C19" s="10"/>
      <c r="D19" s="10"/>
      <c r="E19" s="10"/>
      <c r="F19" s="10"/>
      <c r="G19" s="10"/>
      <c r="H19" s="10"/>
      <c r="I19" s="10"/>
      <c r="J19" s="10"/>
      <c r="K19" s="10"/>
      <c r="L19" s="10"/>
      <c r="M19" s="10"/>
      <c r="N19" s="7"/>
    </row>
    <row r="20" spans="1:14" x14ac:dyDescent="0.2">
      <c r="A20" s="4"/>
      <c r="B20" s="10"/>
      <c r="C20" s="10"/>
      <c r="D20" s="10"/>
      <c r="E20" s="10"/>
      <c r="F20" s="10"/>
      <c r="G20" s="10"/>
      <c r="H20" s="10"/>
      <c r="I20" s="10"/>
      <c r="J20" s="10"/>
      <c r="K20" s="10"/>
      <c r="L20" s="10"/>
      <c r="M20" s="10"/>
      <c r="N20" s="7"/>
    </row>
  </sheetData>
  <sheetProtection selectLockedCells="1" selectUnlockedCells="1"/>
  <mergeCells count="9">
    <mergeCell ref="C1:M1"/>
    <mergeCell ref="C2:M2"/>
    <mergeCell ref="C3:M3"/>
    <mergeCell ref="C5:D5"/>
    <mergeCell ref="A17:N17"/>
    <mergeCell ref="A9:B9"/>
    <mergeCell ref="L10:M10"/>
    <mergeCell ref="C4:D4"/>
    <mergeCell ref="C8:D8"/>
  </mergeCells>
  <dataValidations xWindow="859" yWindow="560" count="1">
    <dataValidation type="textLength" allowBlank="1" showInputMessage="1" showErrorMessage="1" error="Escriba un texto _x000a_Maximo 390 Caracteres" promptTitle="Cualquier contenido_x000a_Maximo 390 Caracteres" prompt="_x000a_Registre acción de mejora q adopta la Entidad p/ subsanar causa q genera hallazgo_x000a_Inserte tantas filas y copie la acción en ellas como ACTIVIDADES tenga el hallazgo_x000a_(MÁX. 390 CARACTERES)" sqref="H13 H15">
      <formula1>0</formula1>
      <formula2>390</formula2>
    </dataValidation>
  </dataValidations>
  <pageMargins left="0.98425196850393704" right="0.19685039370078741" top="1.0629921259842521" bottom="1.0629921259842521" header="0.78740157480314965" footer="0.78740157480314965"/>
  <pageSetup paperSize="5" scale="60" firstPageNumber="0" orientation="landscape" horizontalDpi="300" verticalDpi="300" r:id="rId1"/>
  <headerFooter alignWithMargins="0">
    <oddHeader>&amp;C&amp;"Times New Roman,Normal"&amp;12&amp;A</oddHeader>
    <oddFooter>&amp;C&amp;"Times New Roman,Normal"&amp;12Página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5"/>
  <sheetViews>
    <sheetView workbookViewId="0">
      <selection activeCell="A17" sqref="A17"/>
    </sheetView>
  </sheetViews>
  <sheetFormatPr baseColWidth="10" defaultRowHeight="12.75" x14ac:dyDescent="0.2"/>
  <cols>
    <col min="2" max="2" width="10.28515625" customWidth="1"/>
    <col min="3" max="3" width="13.140625" customWidth="1"/>
    <col min="4" max="4" width="12.28515625" customWidth="1"/>
    <col min="5" max="5" width="12.85546875" customWidth="1"/>
    <col min="6" max="6" width="16.42578125" customWidth="1"/>
    <col min="7" max="8" width="12.7109375" customWidth="1"/>
    <col min="9" max="9" width="13.5703125" customWidth="1"/>
    <col min="11" max="11" width="12.85546875" customWidth="1"/>
    <col min="12" max="12" width="12.42578125" customWidth="1"/>
    <col min="13" max="13" width="11.42578125" style="20"/>
    <col min="15" max="15" width="11.42578125" style="21"/>
    <col min="16" max="16" width="12.42578125" style="21" customWidth="1"/>
    <col min="17" max="17" width="15.5703125" style="21" customWidth="1"/>
    <col min="18" max="18" width="14.140625" style="21" customWidth="1"/>
    <col min="19" max="19" width="15" customWidth="1"/>
    <col min="20" max="20" width="15.42578125" customWidth="1"/>
  </cols>
  <sheetData>
    <row r="1" spans="1:20" ht="14.25" customHeight="1" x14ac:dyDescent="0.25">
      <c r="A1" s="10"/>
      <c r="B1" s="22"/>
      <c r="C1" s="119" t="s">
        <v>25</v>
      </c>
      <c r="D1" s="119"/>
      <c r="E1" s="119"/>
      <c r="F1" s="119"/>
      <c r="G1" s="119"/>
      <c r="H1" s="119"/>
      <c r="I1" s="119"/>
      <c r="J1" s="119"/>
      <c r="K1" s="119"/>
      <c r="L1" s="119"/>
      <c r="M1" s="119"/>
      <c r="N1" s="119"/>
      <c r="O1" s="119"/>
      <c r="P1" s="119"/>
      <c r="Q1" s="119"/>
      <c r="R1" s="119"/>
    </row>
    <row r="2" spans="1:20" ht="15" customHeight="1" x14ac:dyDescent="0.25">
      <c r="A2" s="10"/>
      <c r="B2" s="22"/>
      <c r="C2" s="119" t="s">
        <v>1</v>
      </c>
      <c r="D2" s="119"/>
      <c r="E2" s="119"/>
      <c r="F2" s="119"/>
      <c r="G2" s="119"/>
      <c r="H2" s="119"/>
      <c r="I2" s="119"/>
      <c r="J2" s="119"/>
      <c r="K2" s="119"/>
      <c r="L2" s="119"/>
      <c r="M2" s="119"/>
      <c r="N2" s="119"/>
      <c r="O2" s="119"/>
      <c r="P2" s="119"/>
      <c r="Q2" s="119"/>
      <c r="R2" s="119"/>
    </row>
    <row r="3" spans="1:20" ht="15" customHeight="1" x14ac:dyDescent="0.25">
      <c r="A3" s="10"/>
      <c r="B3" s="22"/>
      <c r="C3" s="119" t="s">
        <v>2</v>
      </c>
      <c r="D3" s="119"/>
      <c r="E3" s="119"/>
      <c r="F3" s="119"/>
      <c r="G3" s="119"/>
      <c r="H3" s="119"/>
      <c r="I3" s="119"/>
      <c r="J3" s="119"/>
      <c r="K3" s="119"/>
      <c r="L3" s="119"/>
      <c r="M3" s="119"/>
      <c r="N3" s="119"/>
      <c r="O3" s="119"/>
      <c r="P3" s="119"/>
      <c r="Q3" s="119"/>
      <c r="R3" s="119"/>
    </row>
    <row r="4" spans="1:20" ht="15" x14ac:dyDescent="0.25">
      <c r="A4" s="23" t="s">
        <v>3</v>
      </c>
      <c r="B4" s="23"/>
      <c r="C4" s="23"/>
      <c r="D4" s="24"/>
      <c r="G4" s="24"/>
      <c r="H4" s="24"/>
      <c r="I4" s="24"/>
      <c r="J4" s="24"/>
      <c r="K4" s="24"/>
      <c r="L4" s="24"/>
      <c r="M4" s="25"/>
      <c r="N4" s="26"/>
      <c r="O4" s="25"/>
      <c r="P4" s="25"/>
      <c r="Q4" s="25"/>
      <c r="R4" s="25"/>
    </row>
    <row r="5" spans="1:20" ht="15" x14ac:dyDescent="0.25">
      <c r="A5" s="23" t="s">
        <v>4</v>
      </c>
      <c r="B5" s="23"/>
      <c r="C5" s="23"/>
      <c r="D5" s="24"/>
      <c r="G5" s="24"/>
      <c r="H5" s="24"/>
      <c r="I5" s="24"/>
      <c r="J5" s="24"/>
      <c r="K5" s="24"/>
      <c r="L5" s="24"/>
      <c r="M5" s="25"/>
      <c r="N5" s="26"/>
      <c r="O5" s="25"/>
      <c r="P5" s="25"/>
      <c r="Q5" s="25"/>
      <c r="R5" s="25"/>
    </row>
    <row r="6" spans="1:20" ht="15" x14ac:dyDescent="0.25">
      <c r="A6" s="23" t="s">
        <v>26</v>
      </c>
      <c r="B6" s="23"/>
      <c r="C6" s="27"/>
      <c r="D6" s="24"/>
      <c r="G6" s="24"/>
      <c r="H6" s="24"/>
      <c r="I6" s="24"/>
      <c r="J6" s="24"/>
      <c r="K6" s="24"/>
      <c r="L6" s="24"/>
      <c r="M6" s="25"/>
      <c r="N6" s="26"/>
      <c r="O6" s="25"/>
      <c r="P6" s="25"/>
      <c r="Q6" s="25"/>
      <c r="R6" s="25"/>
    </row>
    <row r="7" spans="1:20" ht="15" customHeight="1" x14ac:dyDescent="0.25">
      <c r="A7" s="137" t="s">
        <v>27</v>
      </c>
      <c r="B7" s="137"/>
      <c r="C7" s="6"/>
      <c r="D7" s="29"/>
      <c r="G7" s="29"/>
      <c r="H7" s="29"/>
      <c r="I7" s="29"/>
      <c r="J7" s="29"/>
      <c r="K7" s="29"/>
      <c r="L7" s="29"/>
      <c r="M7" s="25"/>
      <c r="N7" s="26"/>
      <c r="O7" s="25"/>
      <c r="P7" s="25"/>
      <c r="Q7" s="25"/>
      <c r="R7" s="25"/>
    </row>
    <row r="8" spans="1:20" ht="15" customHeight="1" x14ac:dyDescent="0.25">
      <c r="A8" s="144" t="s">
        <v>28</v>
      </c>
      <c r="B8" s="144"/>
      <c r="C8" s="144"/>
      <c r="D8" s="144"/>
      <c r="G8" s="138"/>
      <c r="H8" s="138"/>
      <c r="I8" s="6"/>
      <c r="J8" s="6"/>
      <c r="K8" s="6"/>
      <c r="L8" s="6"/>
      <c r="M8" s="25"/>
      <c r="N8" s="26"/>
      <c r="O8" s="25"/>
      <c r="P8" s="25"/>
      <c r="Q8" s="25"/>
      <c r="R8" s="25"/>
    </row>
    <row r="9" spans="1:20" ht="15" customHeight="1" x14ac:dyDescent="0.25">
      <c r="A9" s="137" t="s">
        <v>29</v>
      </c>
      <c r="B9" s="137"/>
      <c r="C9" s="137"/>
      <c r="D9" s="137"/>
      <c r="G9" s="138"/>
      <c r="H9" s="138"/>
      <c r="I9" s="6"/>
      <c r="J9" s="6"/>
      <c r="K9" s="6"/>
      <c r="L9" s="6"/>
      <c r="M9" s="25"/>
      <c r="N9" s="26"/>
      <c r="O9" s="25"/>
      <c r="P9" s="25"/>
      <c r="Q9" s="25"/>
      <c r="R9" s="25"/>
    </row>
    <row r="10" spans="1:20" ht="15" x14ac:dyDescent="0.25">
      <c r="B10" s="5"/>
      <c r="C10" s="28"/>
      <c r="D10" s="28"/>
      <c r="E10" s="28"/>
      <c r="F10" s="28"/>
      <c r="G10" s="30"/>
      <c r="H10" s="30"/>
      <c r="I10" s="6"/>
      <c r="J10" s="6"/>
      <c r="K10" s="6"/>
      <c r="L10" s="6"/>
      <c r="M10" s="25"/>
      <c r="N10" s="26"/>
      <c r="O10" s="25"/>
      <c r="P10" s="25"/>
      <c r="Q10" s="25"/>
      <c r="R10" s="25"/>
    </row>
    <row r="11" spans="1:20" ht="70.900000000000006" customHeight="1" x14ac:dyDescent="0.2">
      <c r="A11" s="139" t="s">
        <v>7</v>
      </c>
      <c r="B11" s="140" t="s">
        <v>8</v>
      </c>
      <c r="C11" s="141" t="s">
        <v>9</v>
      </c>
      <c r="D11" s="142" t="s">
        <v>30</v>
      </c>
      <c r="E11" s="142" t="s">
        <v>31</v>
      </c>
      <c r="F11" s="143" t="s">
        <v>32</v>
      </c>
      <c r="G11" s="136" t="s">
        <v>13</v>
      </c>
      <c r="H11" s="136" t="s">
        <v>14</v>
      </c>
      <c r="I11" s="136" t="s">
        <v>33</v>
      </c>
      <c r="J11" s="136" t="s">
        <v>34</v>
      </c>
      <c r="K11" s="136" t="s">
        <v>17</v>
      </c>
      <c r="L11" s="130" t="s">
        <v>18</v>
      </c>
      <c r="M11" s="129" t="s">
        <v>35</v>
      </c>
      <c r="N11" s="131" t="s">
        <v>36</v>
      </c>
      <c r="O11" s="129" t="s">
        <v>37</v>
      </c>
      <c r="P11" s="129" t="s">
        <v>38</v>
      </c>
      <c r="Q11" s="129" t="s">
        <v>39</v>
      </c>
      <c r="R11" s="129" t="s">
        <v>40</v>
      </c>
      <c r="S11" s="132" t="s">
        <v>41</v>
      </c>
      <c r="T11" s="132" t="s">
        <v>41</v>
      </c>
    </row>
    <row r="12" spans="1:20" ht="14.85" customHeight="1" x14ac:dyDescent="0.2">
      <c r="A12" s="139" t="s">
        <v>7</v>
      </c>
      <c r="B12" s="140" t="s">
        <v>8</v>
      </c>
      <c r="C12" s="141" t="s">
        <v>9</v>
      </c>
      <c r="D12" s="142" t="s">
        <v>30</v>
      </c>
      <c r="E12" s="142" t="s">
        <v>31</v>
      </c>
      <c r="F12" s="143" t="s">
        <v>32</v>
      </c>
      <c r="G12" s="136" t="s">
        <v>13</v>
      </c>
      <c r="H12" s="136" t="s">
        <v>14</v>
      </c>
      <c r="I12" s="136" t="s">
        <v>33</v>
      </c>
      <c r="J12" s="136" t="s">
        <v>34</v>
      </c>
      <c r="K12" s="136" t="s">
        <v>17</v>
      </c>
      <c r="L12" s="130" t="s">
        <v>18</v>
      </c>
      <c r="M12" s="129" t="s">
        <v>35</v>
      </c>
      <c r="N12" s="131" t="s">
        <v>36</v>
      </c>
      <c r="O12" s="129" t="s">
        <v>37</v>
      </c>
      <c r="P12" s="129" t="s">
        <v>38</v>
      </c>
      <c r="Q12" s="129" t="s">
        <v>39</v>
      </c>
      <c r="R12" s="129" t="s">
        <v>40</v>
      </c>
      <c r="S12" s="31" t="s">
        <v>42</v>
      </c>
      <c r="T12" s="32" t="s">
        <v>43</v>
      </c>
    </row>
    <row r="13" spans="1:20" x14ac:dyDescent="0.2">
      <c r="A13" s="133"/>
      <c r="B13" s="134"/>
      <c r="C13" s="135"/>
      <c r="D13" s="135"/>
      <c r="E13" s="135"/>
      <c r="F13" s="122"/>
      <c r="G13" s="122"/>
      <c r="H13" s="123"/>
      <c r="I13" s="123"/>
      <c r="J13" s="122"/>
      <c r="K13" s="128"/>
      <c r="L13" s="128"/>
      <c r="M13" s="34" t="s">
        <v>44</v>
      </c>
      <c r="N13" s="33"/>
      <c r="O13" s="35">
        <f>IF(N13=0,0,+N13/J13)</f>
        <v>0</v>
      </c>
      <c r="P13" s="34" t="e">
        <f>+M13*O13</f>
        <v>#VALUE!</v>
      </c>
      <c r="Q13" s="34" t="e">
        <f>IF(L13&lt;=$G$9,P13,0)</f>
        <v>#VALUE!</v>
      </c>
      <c r="R13" s="34" t="str">
        <f>IF($G$9&gt;=L13,M13,0)</f>
        <v>0 0 0 0</v>
      </c>
      <c r="S13" s="36"/>
      <c r="T13" s="37"/>
    </row>
    <row r="14" spans="1:20" x14ac:dyDescent="0.2">
      <c r="A14" s="133"/>
      <c r="B14" s="134"/>
      <c r="C14" s="135"/>
      <c r="D14" s="135"/>
      <c r="E14" s="135"/>
      <c r="F14" s="122"/>
      <c r="G14" s="122"/>
      <c r="H14" s="123"/>
      <c r="I14" s="123"/>
      <c r="J14" s="122"/>
      <c r="K14" s="128"/>
      <c r="L14" s="128"/>
      <c r="M14" s="34"/>
      <c r="N14" s="38"/>
      <c r="O14" s="35">
        <f>IF(N14=0,0,+N14/J14)</f>
        <v>0</v>
      </c>
      <c r="P14" s="34">
        <f>+M14*O14</f>
        <v>0</v>
      </c>
      <c r="Q14" s="34">
        <f>IF(L14&lt;=$G$9,P14,0)</f>
        <v>0</v>
      </c>
      <c r="R14" s="34">
        <f>IF($G$9&gt;=L14,M14,0)</f>
        <v>0</v>
      </c>
      <c r="S14" s="36"/>
      <c r="T14" s="37"/>
    </row>
    <row r="15" spans="1:20" x14ac:dyDescent="0.2">
      <c r="A15" s="133"/>
      <c r="B15" s="134"/>
      <c r="C15" s="135"/>
      <c r="D15" s="135"/>
      <c r="E15" s="135"/>
      <c r="F15" s="122"/>
      <c r="G15" s="122"/>
      <c r="H15" s="123"/>
      <c r="I15" s="123"/>
      <c r="J15" s="122"/>
      <c r="K15" s="128"/>
      <c r="L15" s="128"/>
      <c r="M15" s="34"/>
      <c r="N15" s="39"/>
      <c r="O15" s="35">
        <f>IF(N15=0,0,+N15/J15)</f>
        <v>0</v>
      </c>
      <c r="P15" s="34">
        <f>+M15*O15</f>
        <v>0</v>
      </c>
      <c r="Q15" s="34">
        <f>IF(L15&lt;=$G$9,P15,0)</f>
        <v>0</v>
      </c>
      <c r="R15" s="34">
        <f>IF($G$9&gt;=L15,M15,0)</f>
        <v>0</v>
      </c>
      <c r="S15" s="36"/>
      <c r="T15" s="37"/>
    </row>
    <row r="16" spans="1:20" s="21" customFormat="1" ht="185.85" customHeight="1" x14ac:dyDescent="0.2">
      <c r="A16" s="133"/>
      <c r="B16" s="134"/>
      <c r="C16" s="135"/>
      <c r="D16" s="135"/>
      <c r="E16" s="135"/>
      <c r="F16" s="122"/>
      <c r="G16" s="122"/>
      <c r="H16" s="123"/>
      <c r="I16" s="123"/>
      <c r="J16" s="122"/>
      <c r="K16" s="128"/>
      <c r="L16" s="128"/>
      <c r="M16" s="34"/>
      <c r="N16" s="40"/>
      <c r="O16" s="35">
        <f>IF(N16=0,0,+N16/J16)</f>
        <v>0</v>
      </c>
      <c r="P16" s="34">
        <f>+M16*O16</f>
        <v>0</v>
      </c>
      <c r="Q16" s="34">
        <f>IF(L16&lt;=$G$9,P16,0)</f>
        <v>0</v>
      </c>
      <c r="R16" s="34">
        <f>IF($G$9&gt;=L16,M16,0)</f>
        <v>0</v>
      </c>
      <c r="S16" s="41"/>
      <c r="T16" s="42"/>
    </row>
    <row r="17" spans="1:256" s="21" customFormat="1" x14ac:dyDescent="0.2">
      <c r="A17" s="43" t="s">
        <v>45</v>
      </c>
      <c r="B17" s="44"/>
      <c r="C17" s="44"/>
      <c r="D17" s="44"/>
      <c r="E17" s="44"/>
      <c r="F17" s="44"/>
      <c r="G17" s="44"/>
      <c r="H17" s="44"/>
      <c r="I17" s="44"/>
      <c r="J17" s="44"/>
      <c r="K17" s="45"/>
      <c r="L17" s="44"/>
      <c r="M17" s="44"/>
      <c r="N17" s="44"/>
      <c r="O17" s="45"/>
      <c r="P17" s="46" t="e">
        <f>SUM(P13:P16)</f>
        <v>#VALUE!</v>
      </c>
      <c r="Q17" s="46" t="e">
        <f>SUM(Q13:Q16)</f>
        <v>#VALUE!</v>
      </c>
      <c r="R17" s="47">
        <f>SUM(R13:R16)</f>
        <v>0</v>
      </c>
      <c r="S17" s="48"/>
      <c r="T17" s="49"/>
      <c r="IV17"/>
    </row>
    <row r="18" spans="1:256" x14ac:dyDescent="0.2">
      <c r="A18" s="124" t="s">
        <v>46</v>
      </c>
      <c r="B18" s="124"/>
      <c r="C18" s="124"/>
      <c r="D18" s="124"/>
      <c r="E18" s="124"/>
      <c r="F18" s="124"/>
      <c r="G18" s="124"/>
      <c r="H18" s="124"/>
      <c r="I18" s="124"/>
      <c r="J18" s="124"/>
      <c r="K18" s="124"/>
      <c r="L18" s="124"/>
      <c r="M18" s="124"/>
      <c r="N18" s="124"/>
      <c r="O18" s="124"/>
      <c r="P18" s="124"/>
      <c r="Q18" s="124"/>
      <c r="R18" s="124"/>
      <c r="S18" s="124"/>
      <c r="T18" s="124"/>
      <c r="U18" s="124"/>
    </row>
    <row r="19" spans="1:256" x14ac:dyDescent="0.2">
      <c r="C19" s="50"/>
      <c r="D19" s="50"/>
      <c r="E19" s="50"/>
      <c r="F19" s="51"/>
      <c r="G19" s="51"/>
      <c r="H19" s="51"/>
      <c r="I19" s="51"/>
      <c r="K19" s="52"/>
      <c r="L19" s="52"/>
      <c r="N19" s="53"/>
      <c r="O19" s="48"/>
    </row>
    <row r="20" spans="1:256" ht="12.75" customHeight="1" x14ac:dyDescent="0.2">
      <c r="A20" s="125" t="s">
        <v>21</v>
      </c>
      <c r="B20" s="125"/>
      <c r="C20" s="125"/>
      <c r="D20" s="125"/>
      <c r="G20" s="126" t="s">
        <v>47</v>
      </c>
      <c r="H20" s="126"/>
      <c r="I20" s="126"/>
      <c r="J20" s="126"/>
      <c r="K20" s="126"/>
      <c r="L20" s="126"/>
      <c r="M20" s="126"/>
      <c r="N20" s="126"/>
      <c r="O20" s="126"/>
      <c r="P20" s="126"/>
      <c r="Q20" s="126"/>
      <c r="R20" s="126"/>
      <c r="S20" s="126"/>
      <c r="T20" s="126"/>
      <c r="U20" s="126"/>
    </row>
    <row r="21" spans="1:256" x14ac:dyDescent="0.2">
      <c r="A21" s="54"/>
      <c r="B21" s="55"/>
      <c r="C21" s="53"/>
      <c r="D21" s="53"/>
      <c r="G21" s="127" t="s">
        <v>48</v>
      </c>
      <c r="H21" s="127"/>
      <c r="I21" s="127"/>
      <c r="J21" s="127"/>
      <c r="K21" s="127"/>
      <c r="L21" s="127"/>
      <c r="M21" s="127"/>
      <c r="N21" s="127"/>
      <c r="O21" s="127"/>
      <c r="P21" s="127"/>
      <c r="Q21" s="127"/>
      <c r="R21" s="127"/>
      <c r="S21" s="127"/>
      <c r="T21" s="127"/>
      <c r="U21" s="127"/>
    </row>
    <row r="22" spans="1:256" ht="12.75" customHeight="1" x14ac:dyDescent="0.2">
      <c r="A22" s="56"/>
      <c r="B22" s="19"/>
      <c r="C22" s="120" t="s">
        <v>22</v>
      </c>
      <c r="D22" s="120"/>
      <c r="E22" s="120"/>
      <c r="G22" s="57" t="s">
        <v>49</v>
      </c>
      <c r="H22" s="53"/>
      <c r="I22" s="53"/>
      <c r="J22" s="53"/>
      <c r="K22" s="53"/>
      <c r="L22" s="53"/>
      <c r="M22" s="58"/>
      <c r="N22" s="53"/>
      <c r="O22" s="48"/>
      <c r="P22" s="48"/>
      <c r="Q22" s="48"/>
      <c r="R22" s="59"/>
      <c r="S22" s="121" t="s">
        <v>50</v>
      </c>
      <c r="T22" s="121"/>
      <c r="U22" s="60">
        <f>+R17</f>
        <v>0</v>
      </c>
    </row>
    <row r="23" spans="1:256" ht="12.75" customHeight="1" x14ac:dyDescent="0.2">
      <c r="A23" s="61"/>
      <c r="B23" s="62"/>
      <c r="C23" s="120" t="s">
        <v>23</v>
      </c>
      <c r="D23" s="120"/>
      <c r="E23" s="120"/>
      <c r="G23" s="63" t="s">
        <v>51</v>
      </c>
      <c r="N23" s="53"/>
      <c r="O23" s="48"/>
      <c r="P23" s="48"/>
      <c r="S23" s="121" t="s">
        <v>52</v>
      </c>
      <c r="T23" s="121"/>
      <c r="U23" s="60">
        <f>SUM(M13:M16)</f>
        <v>0</v>
      </c>
    </row>
    <row r="24" spans="1:256" ht="15" customHeight="1" x14ac:dyDescent="0.25">
      <c r="A24" s="64"/>
      <c r="B24" s="65"/>
      <c r="C24" s="120" t="s">
        <v>24</v>
      </c>
      <c r="D24" s="120"/>
      <c r="E24" s="120"/>
      <c r="G24" s="57" t="s">
        <v>53</v>
      </c>
      <c r="H24" s="53"/>
      <c r="I24" s="53"/>
      <c r="J24" s="53"/>
      <c r="K24" s="53"/>
      <c r="L24" s="53"/>
      <c r="M24" s="58"/>
      <c r="N24" s="53"/>
      <c r="O24" s="48"/>
      <c r="P24" s="48"/>
      <c r="Q24" s="48"/>
      <c r="R24" s="59"/>
      <c r="S24" s="121" t="s">
        <v>54</v>
      </c>
      <c r="T24" s="121"/>
      <c r="U24" s="66" t="e">
        <f>IF(Q17=0,0,+Q17/U22)</f>
        <v>#VALUE!</v>
      </c>
    </row>
    <row r="25" spans="1:256" ht="12.75" customHeight="1" x14ac:dyDescent="0.2">
      <c r="A25" s="67"/>
      <c r="B25" s="68"/>
      <c r="C25" s="120" t="s">
        <v>55</v>
      </c>
      <c r="D25" s="120"/>
      <c r="E25" s="120"/>
      <c r="G25" s="57" t="s">
        <v>56</v>
      </c>
      <c r="H25" s="53"/>
      <c r="I25" s="53"/>
      <c r="J25" s="53"/>
      <c r="K25" s="53"/>
      <c r="L25" s="53"/>
      <c r="M25" s="58"/>
      <c r="N25" s="53"/>
      <c r="O25" s="48"/>
      <c r="P25" s="48"/>
      <c r="Q25" s="48"/>
      <c r="R25" s="59"/>
      <c r="S25" s="121" t="s">
        <v>57</v>
      </c>
      <c r="T25" s="121"/>
      <c r="U25" s="66" t="e">
        <f>IF(P17=0,0,+P17/U23)</f>
        <v>#VALUE!</v>
      </c>
    </row>
  </sheetData>
  <sheetProtection selectLockedCells="1" selectUnlockedCells="1"/>
  <mergeCells count="51">
    <mergeCell ref="C1:R1"/>
    <mergeCell ref="C2:R2"/>
    <mergeCell ref="C3:R3"/>
    <mergeCell ref="A7:B7"/>
    <mergeCell ref="A8:D8"/>
    <mergeCell ref="G8:H8"/>
    <mergeCell ref="A9:D9"/>
    <mergeCell ref="G9:H9"/>
    <mergeCell ref="A11:A12"/>
    <mergeCell ref="B11:B12"/>
    <mergeCell ref="C11:C12"/>
    <mergeCell ref="D11:D12"/>
    <mergeCell ref="E11:E12"/>
    <mergeCell ref="F11:F12"/>
    <mergeCell ref="G11:G12"/>
    <mergeCell ref="H11:H12"/>
    <mergeCell ref="R11:R12"/>
    <mergeCell ref="S11:T11"/>
    <mergeCell ref="A13:A16"/>
    <mergeCell ref="B13:B16"/>
    <mergeCell ref="C13:C16"/>
    <mergeCell ref="D13:D16"/>
    <mergeCell ref="E13:E16"/>
    <mergeCell ref="I11:I12"/>
    <mergeCell ref="J11:J12"/>
    <mergeCell ref="K11:K12"/>
    <mergeCell ref="O11:O12"/>
    <mergeCell ref="P11:P12"/>
    <mergeCell ref="Q11:Q12"/>
    <mergeCell ref="L11:L12"/>
    <mergeCell ref="M11:M12"/>
    <mergeCell ref="N11:N12"/>
    <mergeCell ref="A20:D20"/>
    <mergeCell ref="G20:U20"/>
    <mergeCell ref="G21:U21"/>
    <mergeCell ref="C22:E22"/>
    <mergeCell ref="S22:T22"/>
    <mergeCell ref="I13:I16"/>
    <mergeCell ref="J13:J16"/>
    <mergeCell ref="K13:K16"/>
    <mergeCell ref="L13:L16"/>
    <mergeCell ref="C25:E25"/>
    <mergeCell ref="S25:T25"/>
    <mergeCell ref="F13:F16"/>
    <mergeCell ref="G13:G16"/>
    <mergeCell ref="H13:H16"/>
    <mergeCell ref="C23:E23"/>
    <mergeCell ref="S23:T23"/>
    <mergeCell ref="C24:E24"/>
    <mergeCell ref="S24:T24"/>
    <mergeCell ref="A18:U18"/>
  </mergeCells>
  <dataValidations count="1">
    <dataValidation type="decimal" operator="greaterThan" allowBlank="1" showErrorMessage="1" sqref="J1:J10 N1:N16 K17 O17 J18:J19 N18:N25 J21:J25">
      <formula1>0</formula1>
      <formula2>0</formula2>
    </dataValidation>
  </dataValidations>
  <pageMargins left="0.78749999999999998" right="0.78749999999999998" top="1.0527777777777778" bottom="1.0527777777777778" header="0.78749999999999998" footer="0.78749999999999998"/>
  <pageSetup paperSize="5" firstPageNumber="0" orientation="portrait" horizontalDpi="300" verticalDpi="300"/>
  <headerFooter alignWithMargins="0">
    <oddHeader>&amp;C&amp;"Times New Roman,Normal"&amp;12&amp;A</oddHeader>
    <oddFooter>&amp;C&amp;"Times New Roman,Normal"&amp;12Página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MEJORAM RES 5872 07</vt:lpstr>
      <vt:lpstr>SEGUIMIENTO PL MEJ RES 5872 07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EliteDesk</dc:creator>
  <cp:lastModifiedBy>P4-TIC03</cp:lastModifiedBy>
  <cp:lastPrinted>2017-12-05T22:51:04Z</cp:lastPrinted>
  <dcterms:created xsi:type="dcterms:W3CDTF">2017-08-10T15:44:05Z</dcterms:created>
  <dcterms:modified xsi:type="dcterms:W3CDTF">2018-12-05T22:08:23Z</dcterms:modified>
</cp:coreProperties>
</file>