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90" tabRatio="493" activeTab="0"/>
  </bookViews>
  <sheets>
    <sheet name="SEG_PLANACCION_2022_2T" sheetId="1" r:id="rId1"/>
    <sheet name="CONSOLIDADO" sheetId="2" r:id="rId2"/>
  </sheets>
  <definedNames>
    <definedName name="_xlnm._FilterDatabase" localSheetId="1" hidden="1">'CONSOLIDADO'!$A$1:$J$129</definedName>
    <definedName name="_xlfn.AGGREGATE" hidden="1">#NAME?</definedName>
    <definedName name="_xlnm.Print_Area" localSheetId="0">'SEG_PLANACCION_2022_2T'!$A$1:$AB$144</definedName>
    <definedName name="_xlnm.Print_Titles" localSheetId="0">'SEG_PLANACCION_2022_2T'!$1:$10</definedName>
  </definedNames>
  <calcPr calcMode="manual" fullCalcOnLoad="1"/>
</workbook>
</file>

<file path=xl/comments1.xml><?xml version="1.0" encoding="utf-8"?>
<comments xmlns="http://schemas.openxmlformats.org/spreadsheetml/2006/main">
  <authors>
    <author>andres almonacid</author>
  </authors>
  <commentList>
    <comment ref="Q38" authorId="0">
      <text>
        <r>
          <rPr>
            <b/>
            <sz val="9"/>
            <rFont val="Tahoma"/>
            <family val="2"/>
          </rPr>
          <t>andres almonacid:</t>
        </r>
        <r>
          <rPr>
            <sz val="9"/>
            <rFont val="Tahoma"/>
            <family val="2"/>
          </rPr>
          <t xml:space="preserve">
esto es debido a que Tania tiene a la fecha 34 asentamientos caracterizados, con fichas y cruzados con la base de datos de sisben</t>
        </r>
      </text>
    </comment>
    <comment ref="Q39" authorId="0">
      <text>
        <r>
          <rPr>
            <b/>
            <sz val="9"/>
            <rFont val="Tahoma"/>
            <family val="2"/>
          </rPr>
          <t>andres almonacid:</t>
        </r>
        <r>
          <rPr>
            <sz val="9"/>
            <rFont val="Tahoma"/>
            <family val="2"/>
          </rPr>
          <t xml:space="preserve">
se debe realizar o desarrollar el document completo de acuerdo a los parametros establecidos  temas adicionales que complementen las acciones</t>
        </r>
      </text>
    </comment>
    <comment ref="M65" authorId="0">
      <text>
        <r>
          <rPr>
            <b/>
            <sz val="9"/>
            <rFont val="Tahoma"/>
            <family val="2"/>
          </rPr>
          <t>andres almonacid:</t>
        </r>
        <r>
          <rPr>
            <sz val="9"/>
            <rFont val="Tahoma"/>
            <family val="2"/>
          </rPr>
          <t xml:space="preserve">
Revisión y ajuste leer doumento y extraer la información para validar</t>
        </r>
      </text>
    </comment>
    <comment ref="Q82" authorId="0">
      <text>
        <r>
          <rPr>
            <b/>
            <sz val="9"/>
            <rFont val="Tahoma"/>
            <family val="2"/>
          </rPr>
          <t>andres almonacid:</t>
        </r>
        <r>
          <rPr>
            <sz val="9"/>
            <rFont val="Tahoma"/>
            <family val="2"/>
          </rPr>
          <t xml:space="preserve">
Es solo el documento de la Ficha !C para que no vaya a existir diferencias, el P.O.Z completo es toda la avenida centenario</t>
        </r>
      </text>
    </comment>
    <comment ref="Q121" authorId="0">
      <text>
        <r>
          <rPr>
            <b/>
            <sz val="9"/>
            <rFont val="Tahoma"/>
            <family val="2"/>
          </rPr>
          <t>andres almonacid:</t>
        </r>
        <r>
          <rPr>
            <sz val="9"/>
            <rFont val="Tahoma"/>
            <family val="2"/>
          </rPr>
          <t xml:space="preserve">
proyectos nuevos</t>
        </r>
      </text>
    </comment>
  </commentList>
</comments>
</file>

<file path=xl/comments2.xml><?xml version="1.0" encoding="utf-8"?>
<comments xmlns="http://schemas.openxmlformats.org/spreadsheetml/2006/main">
  <authors>
    <author>andres almonacid</author>
  </authors>
  <commentList>
    <comment ref="D29" authorId="0">
      <text>
        <r>
          <rPr>
            <b/>
            <sz val="9"/>
            <rFont val="Tahoma"/>
            <family val="2"/>
          </rPr>
          <t>andres almonacid:</t>
        </r>
        <r>
          <rPr>
            <sz val="9"/>
            <rFont val="Tahoma"/>
            <family val="2"/>
          </rPr>
          <t xml:space="preserve">
esto es debido a que Tania tiene a la fecha 34 asentamientos caracterizados, con fichas y cruzados con la base de datos de sisben</t>
        </r>
      </text>
    </comment>
    <comment ref="D30" authorId="0">
      <text>
        <r>
          <rPr>
            <b/>
            <sz val="9"/>
            <rFont val="Tahoma"/>
            <family val="2"/>
          </rPr>
          <t>andres almonacid:</t>
        </r>
        <r>
          <rPr>
            <sz val="9"/>
            <rFont val="Tahoma"/>
            <family val="2"/>
          </rPr>
          <t xml:space="preserve">
se debe realizar o desarrollar el document completo de acuerdo a los parametros establecidos  temas adicionales que complementen las acciones</t>
        </r>
      </text>
    </comment>
    <comment ref="A56" authorId="0">
      <text>
        <r>
          <rPr>
            <b/>
            <sz val="9"/>
            <rFont val="Tahoma"/>
            <family val="2"/>
          </rPr>
          <t>andres almonacid:</t>
        </r>
        <r>
          <rPr>
            <sz val="9"/>
            <rFont val="Tahoma"/>
            <family val="2"/>
          </rPr>
          <t xml:space="preserve">
Revisión y ajuste leer doumento y extraer la información para validar</t>
        </r>
      </text>
    </comment>
    <comment ref="D73" authorId="0">
      <text>
        <r>
          <rPr>
            <b/>
            <sz val="9"/>
            <rFont val="Tahoma"/>
            <family val="2"/>
          </rPr>
          <t>andres almonacid:</t>
        </r>
        <r>
          <rPr>
            <sz val="9"/>
            <rFont val="Tahoma"/>
            <family val="2"/>
          </rPr>
          <t xml:space="preserve">
Es solo el documento de la Ficha !C para que no vaya a existir diferencias, el P.O.Z completo es toda la avenida centenario</t>
        </r>
      </text>
    </comment>
    <comment ref="D112" authorId="0">
      <text>
        <r>
          <rPr>
            <b/>
            <sz val="9"/>
            <rFont val="Tahoma"/>
            <family val="2"/>
          </rPr>
          <t>andres almonacid:</t>
        </r>
        <r>
          <rPr>
            <sz val="9"/>
            <rFont val="Tahoma"/>
            <family val="2"/>
          </rPr>
          <t xml:space="preserve">
proyectos nuevos</t>
        </r>
      </text>
    </comment>
  </commentList>
</comments>
</file>

<file path=xl/sharedStrings.xml><?xml version="1.0" encoding="utf-8"?>
<sst xmlns="http://schemas.openxmlformats.org/spreadsheetml/2006/main" count="984" uniqueCount="497">
  <si>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</si>
  <si>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</si>
  <si>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</si>
  <si>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</si>
  <si>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</si>
  <si>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</si>
  <si>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</si>
  <si>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</si>
  <si>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</si>
  <si>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</si>
  <si>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</si>
  <si>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</si>
  <si>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</si>
  <si>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</si>
  <si>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</si>
  <si>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</si>
  <si>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</si>
  <si>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</si>
  <si>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</si>
  <si>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</si>
  <si>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</si>
  <si>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</si>
  <si>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</si>
  <si>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</si>
  <si>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</si>
  <si>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</si>
  <si>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</si>
  <si>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</si>
  <si>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</si>
  <si>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</si>
  <si>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</si>
  <si>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Ambiente y desarrollo sostenible</t>
  </si>
  <si>
    <t>13, 15</t>
  </si>
  <si>
    <t>Sectores que incorporan alternativas para la conservación de la biodiversidad y sus servicios ecosistémicos</t>
  </si>
  <si>
    <t xml:space="preserve">Servicios de reforestación de ecosistemas (siembra, mantenimiento y monitoreo de especies vegetales como arbolado urbano y guaduales)  </t>
  </si>
  <si>
    <t xml:space="preserve">Plantaciones forestales mantenidas (hectareas sembradas, árboles y guaduales intervenidos) </t>
  </si>
  <si>
    <t>Servicios de recuperación de cuerpos de agua(intervenciones de mantenimiento, adecuaciones en senderos  y recuperación en areas de quebradas) 3202037</t>
  </si>
  <si>
    <t xml:space="preserve">Extensión de cuerpo de agua recuperadas (hectareas o metros lineales intervenidos) </t>
  </si>
  <si>
    <t>450 ml</t>
  </si>
  <si>
    <t>3000 ml</t>
  </si>
  <si>
    <t>Porcentaje de departamentos y ciudades capitales que incorporan criterios de cambio climático en las líneas instrumentales de sus planes de desarrollo</t>
  </si>
  <si>
    <t>S.D.</t>
  </si>
  <si>
    <t>Gestión del cambio climático para un desarrollo bajo en carbono y resiliente al clima.</t>
  </si>
  <si>
    <t xml:space="preserve">Servicio de producto de plántulas (Suministro de material vegetal permanente para los diferentes proyectos ambientales) </t>
  </si>
  <si>
    <t xml:space="preserve">Plántulas producidas en el vivero municipal </t>
  </si>
  <si>
    <t>2000 plantulas</t>
  </si>
  <si>
    <t>12000 plantulas</t>
  </si>
  <si>
    <t>porcentaje de residuos sólidos efectivamente aprovechados</t>
  </si>
  <si>
    <t xml:space="preserve">Documentos de lineamientos técnicos para el fortalecimiento del desempeño ambiental de los sectores productivos </t>
  </si>
  <si>
    <t xml:space="preserve">Documento actualización del PGIRS Armenia </t>
  </si>
  <si>
    <t>sectores que incorporan alternativas para la conservación de la biodiversidad y sus servicios ecosistémicos</t>
  </si>
  <si>
    <t xml:space="preserve">Documentos de lineamientos técnicos para el desarrollo de la política nacional ambiental y la participación en la gestión ambiental </t>
  </si>
  <si>
    <t>Elaboración de estrategias para el desarrollo del programa nacional de educación ambiental y participación.</t>
  </si>
  <si>
    <t xml:space="preserve">Servicio de asistencia técnica para la implementación de las estrategias educativo ambientales y de participación </t>
  </si>
  <si>
    <t xml:space="preserve">Estrategias implementadas de educación ambiental en el municipio de Armenia </t>
  </si>
  <si>
    <t>6, 11, 13, 15</t>
  </si>
  <si>
    <t>Acceso de la población de Armenia a espacios culturales</t>
  </si>
  <si>
    <t xml:space="preserve">Servicio de divulgación de la información de la política nacional de educación ambiental y participación </t>
  </si>
  <si>
    <t xml:space="preserve">Piezas de comunicación sobre educación ambiental y participación editadas </t>
  </si>
  <si>
    <t>6, 11, 15</t>
  </si>
  <si>
    <t>Indice de crecimiento en el ordenamiento ambiental territorial</t>
  </si>
  <si>
    <t xml:space="preserve">Ordenamiento Territorial </t>
  </si>
  <si>
    <t xml:space="preserve">Documentos de lineamientos técnicos para el ordenamiento ambiental territorial  </t>
  </si>
  <si>
    <t>Documentos de lineamientos técnicos con directrices ambientales y de gestión del riesgo en la planificación ambiental territorial divulgados (Generación documento politica pública formulada para el tema  de asentamientos)</t>
  </si>
  <si>
    <t>Vivienda</t>
  </si>
  <si>
    <t>Mejoramiento en el espacio urbano</t>
  </si>
  <si>
    <t>Ordenamiento territorial y desarrollo urbano</t>
  </si>
  <si>
    <t>Control Urbano en la planificación y ordenamiento del territorio</t>
  </si>
  <si>
    <t>Acciones implementadas para dar cumplimientos a las normas urbanisticas y las normas establecidas en el POT</t>
  </si>
  <si>
    <t xml:space="preserve">Documentos de lineamientos técnicos </t>
  </si>
  <si>
    <t>Manual de publicidad exterior visual (Documentos de lineamientos tecnicos Elaborado)</t>
  </si>
  <si>
    <t>Revisión fichas normativas POT y actualización del plan vial</t>
  </si>
  <si>
    <t>Diagnostico, caracterización e identificacón de los suelos de protección ambiental</t>
  </si>
  <si>
    <t>Documentos de planeación</t>
  </si>
  <si>
    <t>Documentos de planeación de la etapa de alistamiento y diagnóstico del Plan de Ordenamiento elaborados (Dossier, )</t>
  </si>
  <si>
    <t>Actualización del expediente municipal urbano</t>
  </si>
  <si>
    <t>Planes parciales</t>
  </si>
  <si>
    <t>Planes de ordenamiento zonales</t>
  </si>
  <si>
    <t xml:space="preserve">Fortalecimiento de la Gestion y dirección del sector ambiente y Desarrollo sostenible </t>
  </si>
  <si>
    <t xml:space="preserve">Protección y bienestar animal </t>
  </si>
  <si>
    <t xml:space="preserve">Politica pública de bienestar animal formulada </t>
  </si>
  <si>
    <t>INSTITUCIONAL Y GOBIERNO: "Servir y hacer las cosas bien"</t>
  </si>
  <si>
    <t>Gobierno territorial</t>
  </si>
  <si>
    <t xml:space="preserve">Incremento en el índice de desempeño institucional IDI </t>
  </si>
  <si>
    <t>Desarrollo y modernizacion institucional: Planeando Pa' Todos - Mejoramiento de la planeación territorial y sectorial</t>
  </si>
  <si>
    <t xml:space="preserve">Instrumentos de Planificación Estratégica y Gestíón </t>
  </si>
  <si>
    <t>Porcentaje de aplicación de los instrumentos de ejecución, seguimiento, monitoreo y evaluación del Plan de Desarrollo Municipal:  cuadro de control y monitoreo PDM 2020-2023,  POAI Plan Operativo Anual de Inversiones, Plan de Acción, PAAC Plan Anticorrupción y de Atención al Ciudadano, Ficha Básica Muncipal.</t>
  </si>
  <si>
    <t>Sistema para la Planeación del Banco de Programas y Proyectos de Inversión Municipal.</t>
  </si>
  <si>
    <t xml:space="preserve">Porcentaje de implementación del Sistema para la Planeación del Banco de Programas y Proyectos de Inversión Municipal, compuesto por los Módulos del  SUIFP Sistema Unificado de Inversiones y Finanzas Pública:  PPTO Programación Proyecto Presupuesto, Evaluacion y Segumiento y  MGA aplicación informática para la presentación y evaluación ex ante de los proyectos de inversión pública
denominada Metodología General Ajustada </t>
  </si>
  <si>
    <t>Sistemas  y Aplicativos  para la Planeación Estratégica</t>
  </si>
  <si>
    <t>Corresponde al acompañamiento, asesoría y seguimiento técnico para la transferencia de herramientas de gestión y conocimiento a entidades nacionales y territoriales en políticas, planes , proyectos y programas</t>
  </si>
  <si>
    <t>Porcentaje de asistencia técnica  y metodologica a las diferentes instancias de Participación según la normativa Nacional y Local vigentes.</t>
  </si>
  <si>
    <t>Inspección de Control Urbano</t>
  </si>
  <si>
    <t xml:space="preserve">Número de procesos de control y contravención urbanistica depurados en la inspección de control urbano </t>
  </si>
  <si>
    <t>Ciencia, Tecnolgía e Innovación</t>
  </si>
  <si>
    <t>4, 5, 9, 10, 16, 17</t>
  </si>
  <si>
    <t>inversión en actividades de ciencia, tecnología e innovación (acti) como porcentaje del pib</t>
  </si>
  <si>
    <t>Consolidación de una institucionalidad habilitante para la Ciencia Tecnología e Innovación (CTI)</t>
  </si>
  <si>
    <t>Documentos de política</t>
  </si>
  <si>
    <t xml:space="preserve">Estudios  para planeación y formulación de políticas </t>
  </si>
  <si>
    <t>Jefe de Oficina</t>
  </si>
  <si>
    <t>Subdirector</t>
  </si>
  <si>
    <t>Consolidación de los drenajes urbanos y espacios públicos naturales</t>
  </si>
  <si>
    <t xml:space="preserve">Estrategias de mitigación y adaptación al cambio climático </t>
  </si>
  <si>
    <t>Estudios técnicos sobre recursos hidricos</t>
  </si>
  <si>
    <t xml:space="preserve">Gestión de residuos y adaptación a la estrategia de economía circular </t>
  </si>
  <si>
    <t>Armenia Capital Verde - Paisaje Cultural Cafetero</t>
  </si>
  <si>
    <t xml:space="preserve">Corresponsabilidad ambiental </t>
  </si>
  <si>
    <t>Educación Ambiental Pa´Todos</t>
  </si>
  <si>
    <t>Control Físico y Urbano</t>
  </si>
  <si>
    <t>Manuales Urbanos</t>
  </si>
  <si>
    <t>Laboratorio de Planificación, urbanismo y arquitectura de la ciudad</t>
  </si>
  <si>
    <t>Unidades de Planificación Intermedia</t>
  </si>
  <si>
    <t>Bienestar para los seres sintientes</t>
  </si>
  <si>
    <t>Planeando Pa´Todos</t>
  </si>
  <si>
    <t xml:space="preserve">Todos participando </t>
  </si>
  <si>
    <t>Inspección Urbana</t>
  </si>
  <si>
    <t>2. Dictar auto de apertura para avocar el conocimiento de los hechos presuntamente violatorios de la normatividad urbanística vigente.</t>
  </si>
  <si>
    <t xml:space="preserve"> 6. Imponer sanciones urbanísticas o archivo de la investigación según corresponda mediante acto administrativo.</t>
  </si>
  <si>
    <t>1. Estudio, análisis y respuesta de las solicitudes presentadas ante el Departamento Administrativo de Planeación Municipal, enmarcadas en las competencias del control urbano.</t>
  </si>
  <si>
    <t>5. Remitir informe a la comisión de veeduría de las Curadurías Urbanas si la licencia aprobada por el Curador Urbano No cumple con el P.O.T para iniciar la investigación correspondiente al curador urbano.</t>
  </si>
  <si>
    <t>9. Entrega de archivo de toda la documentación del proceso, al archivo de gestión del Departamento Administrativo de Planeación Municipal de conformidad con la ley de archivo.</t>
  </si>
  <si>
    <t>1. Diagnóstico del estado de la publicidad exterior visual instalada y su reglamentación.</t>
  </si>
  <si>
    <t>2.Analisis técnico y jurídico de la reglamentación relacionada con la instalación de medios audiovisuales en el municipio de Armenia.</t>
  </si>
  <si>
    <t xml:space="preserve">3. Generación del documento técnico y soportes del Manual de Publicidad exterior visual armonizándolo con la normatividad vigente en el tema.  </t>
  </si>
  <si>
    <t xml:space="preserve">6. Entrega de archivo de toda la documentación del proceso, al archivo de gestión del Departamento Administrativo de Planeación Municipal de conformidad con la ley de archivo.                                                                                                                                                                                                                                 </t>
  </si>
  <si>
    <t>3. Generación del documento técnico y soportes del Manual de espacio público armonizándolo con la normatividad vigente en el tema.</t>
  </si>
  <si>
    <t xml:space="preserve">3. Análisis técnico y jurídico de la reglamentación relacionada con los asentamientos en el municipio de Armenia.  </t>
  </si>
  <si>
    <t>4. Generación del documento y sus correspondientes soportes de conformidad con la normatividad vigente en el tema.</t>
  </si>
  <si>
    <t xml:space="preserve">5. Divulgación del documento.                                                                                                                                                                                                                                                                                                                                                                                                                                                                       </t>
  </si>
  <si>
    <t xml:space="preserve">1. Prediagnóstico.           </t>
  </si>
  <si>
    <t>Inspectoras de Control Urbano</t>
  </si>
  <si>
    <t>1.Intervenciones forestales a traves de  talas y/o poda de árboles</t>
  </si>
  <si>
    <t>2. Georeferenciaciones de arboles y guaduales urbanos</t>
  </si>
  <si>
    <t>Identificar , conservar y administar las areas naturales correspondientes a Ecosistemas estrategicos para la preservación del recurso hidrico y areas naturales protegidas a traves de actividades operativas y documentos con recomendaciones tecnicas .</t>
  </si>
  <si>
    <t xml:space="preserve">Generación de propuestas y alternativas relacionadas con acciones de adaptación y mitigación de cambio climatico, a traves de proyectos piloto </t>
  </si>
  <si>
    <t>Definir  el conjunto de sistemas políticos, sociales, económicos y administrativos encargados de desarrollar y gestionar los recursos hídricos y su distribución, así mismo identificar  temas ligados al agua, desde la salud y la seguridad alimentaria hasta el desarrollo económico, el uso de la tierra y la preservación del entorno natural del que dependen nuestros recursos de agua.</t>
  </si>
  <si>
    <t>Proponer un sistema de aprovechamiento de los recursos fomentando la reducción, reutilización y reciclaje de los elementos, reducciendo asi el impacto sobre los recursos naturales</t>
  </si>
  <si>
    <t>Identificar acciones para la conservación del Paisaje cultural cafetero desde las competencias del ente territorial</t>
  </si>
  <si>
    <t>Ampliar la comprensión de los procesos ambientales en conexión con los sociales,economicos y culturales.</t>
  </si>
  <si>
    <t xml:space="preserve">Fomentar  la protección y preservación del medio ambiente </t>
  </si>
  <si>
    <t>1. Capacitaciones en tematicas ambientales propuestas por las instituciones educativas</t>
  </si>
  <si>
    <t>1. Elaboración de piezas publicitarias</t>
  </si>
  <si>
    <t xml:space="preserve">2.Identificación y  apoyo en procesos de consolidación de los PROCEDA </t>
  </si>
  <si>
    <t>4.Mantenimiento de guaduales urbanos</t>
  </si>
  <si>
    <t xml:space="preserve"> 1.Jornadas de limpieza de quebradas a traves de recolección de basuras, material caido y escombros</t>
  </si>
  <si>
    <t xml:space="preserve">Inventario de asentamientos sub-normales </t>
  </si>
  <si>
    <t xml:space="preserve">3. Solicitud de aplicación de medidas correctivas por incumplimiento de normatividad y documentos de planificación urbana y rural que rigen en el municipio.                                                                                                                                                                                            </t>
  </si>
  <si>
    <t>6. Solicitar a Control Urbano un Auto Investigativo cuando no se cumple la licencia.</t>
  </si>
  <si>
    <t xml:space="preserve">6. Entrega de archivo de toda la documentación del proceso correspondiente a manual de espacio publico, al archivo de gestión del Departamento Administrativo de Planeación Municipal de conformidad con la ley de archivo.                                                                                                                                                                                                         </t>
  </si>
  <si>
    <t xml:space="preserve">Expediente Municipal </t>
  </si>
  <si>
    <t>2. Diagnostico técnico y jurídico del estado actual de los planes de ordenamiento zonal</t>
  </si>
  <si>
    <t>2. Diagnostico técnico y jurídico del estado actual de los planes parciales</t>
  </si>
  <si>
    <t>2. Diagnostico técnico y jurídico del estado actual de los unidades de planificación Rural</t>
  </si>
  <si>
    <t xml:space="preserve">3. Análisis técnico y jurídico de la reglamentación relacionada con las unidades de planificación rural en el municipio de Armenia.  </t>
  </si>
  <si>
    <t>1. Recibir y analizar la solicitud (Visitas tecnicas) proveniente de la subdirección de planeación en relación a casos de infracciones urbanisticas.</t>
  </si>
  <si>
    <t>3. Realizar la notificación del auto de investigación al presunto infractor de conformidad con la ley 1801 de 2016 y demás normas concordantes el Código Administrativo.</t>
  </si>
  <si>
    <t>4. Recibir los descargos por parte del presunto infractor y solicitar las pruebas que pretenda hacer valer. Conforme a la ley 1801 del 2016</t>
  </si>
  <si>
    <t>5. Ordenar la práctica de pruebas solicitadas por el investigado y las que considere pertinentes de oficio, cuando así se requiera.</t>
  </si>
  <si>
    <t>7.  Notificaciones conforme a la ley 1437 de 2011.</t>
  </si>
  <si>
    <t>8. Remitir una vez finalizado el término dado para cumplimiento de la resolución de sanción a Ejecuciones Fiscales y la Secretaría de Infraestructura Municipal según corresponda.</t>
  </si>
  <si>
    <t>Infraestructura de Datos Espaciales</t>
  </si>
  <si>
    <t>2.Adecuación, recuperación y mantenimiento de senderos definidos como  redes de interconexión natural</t>
  </si>
  <si>
    <t>4. Realizar visitas de control de la obra, para verificar el cumplimiento o no de lo aprobado en la licencia y visitas de identificacion de asentamientos</t>
  </si>
  <si>
    <t>2. Generacion e Implementación del nuevo manual de arbol urbano en las políticas de ornamentación del municipio.</t>
  </si>
  <si>
    <t>2020630010066</t>
  </si>
  <si>
    <t>Preservación conservación de áreas protegidas</t>
  </si>
  <si>
    <t xml:space="preserve">Conservación de la biodiversidad y sus servicios ecosistemicos </t>
  </si>
  <si>
    <t>INFRAESTRUCTURA NATURAL: "Armenia Capital Verde"</t>
  </si>
  <si>
    <t>2020630010053</t>
  </si>
  <si>
    <t>Documento de investigación concernientes al cambio climatico</t>
  </si>
  <si>
    <t>Documento de investigación para la conservación de la biodiversidad y sus servicios ecosistemicos (Actualización del Plan de manejo de las quebradas urbanas) 3202004</t>
  </si>
  <si>
    <t>2020630010056</t>
  </si>
  <si>
    <t>Numero de documentos tecnicos realizados (plan de manejo ambiental)</t>
  </si>
  <si>
    <t xml:space="preserve">Documentos de estudios técnicos regionales sobre recurso hídrico </t>
  </si>
  <si>
    <t>2020630010052</t>
  </si>
  <si>
    <t>2020630010051</t>
  </si>
  <si>
    <t>2020630010048</t>
  </si>
  <si>
    <t>Estudio técnicos en el marco de incorporación de varibales ambientales en la planificación sectorial implementados (Paisaje Cultural Cafetero y otros sectores )</t>
  </si>
  <si>
    <t xml:space="preserve">Estrategia para la reducción de impactos ambientales de la minería. </t>
  </si>
  <si>
    <t xml:space="preserve">Servicio de asistencia técnica en el marco de la formulación e implementación de proyectos demostrativos para la reducción de impactos ambientales de la minería </t>
  </si>
  <si>
    <t>Fortalecimiento del desempeño ambiental de los sectores productivos.</t>
  </si>
  <si>
    <t>2020630010094</t>
  </si>
  <si>
    <t>2020630010065</t>
  </si>
  <si>
    <t>Educación Ambiental</t>
  </si>
  <si>
    <t>2020630010055</t>
  </si>
  <si>
    <t>Generar herramientas que permitan establecer elementos de actuacion especifica sobre el territorio.</t>
  </si>
  <si>
    <t>2020630010054</t>
  </si>
  <si>
    <t>Creación del Laboratorio Taller de Planificación, Urbanismo y Arquitectura</t>
  </si>
  <si>
    <t>2020630010067</t>
  </si>
  <si>
    <t xml:space="preserve">Taller (laboratorio) de planificación, urbanismo y arquitectura de la ciudad - Reglamentaciones de POT </t>
  </si>
  <si>
    <t xml:space="preserve">Revisión cartográfica en conjunto de la autoridad ambiental </t>
  </si>
  <si>
    <t>2020630010073</t>
  </si>
  <si>
    <t>Actualizacion del expediente Municipal</t>
  </si>
  <si>
    <t>2020630010071</t>
  </si>
  <si>
    <t>Aplicar la norma del uso del suelo rural en el Municipio de Armenia</t>
  </si>
  <si>
    <t>2020630010070</t>
  </si>
  <si>
    <t>2020630010046</t>
  </si>
  <si>
    <t xml:space="preserve">Fortalecer la capacidad operativa y logística para las instancias de participación ciudadana </t>
  </si>
  <si>
    <t>2020630010047</t>
  </si>
  <si>
    <t xml:space="preserve">Fortalecer los procesos del SISBEN, estratificacion y sistema de informacion geografico
</t>
  </si>
  <si>
    <t>2020630010050</t>
  </si>
  <si>
    <t>Porcentaje de implementación y  adminsitración de los Sistemas  y Aplicativos  para la Planeación  Territorial vigentes en cumplimiento de la normativa Nacional y local vigentes como: Estratificación Socioeconómica como sistema que clasifica en estratos los inmuebles residenciales que deben recibir servicios públicos, SISBEN Sistema de Identificación de Potenciales Beneficiarios de Programas Sociales
SUI SistemaSistema Único de Información de Servicios Públicos Domiciliarios ,  SINAS Sistema de Inversiones en Agua Potable y saneamiento Básico, Iniciativas de Proyectos de Inversión  e Inventario de comunidades y sistema de agua y saneamientos en  zonas Rurales.SIG ARMENIA  Sistema de Información Geográfica del Municipio de Armenia, determinando los alcances según las plataformas y bases actuales.</t>
  </si>
  <si>
    <t>Sistemas  y Aplicativos  para la Planeación Territorial</t>
  </si>
  <si>
    <t xml:space="preserve">Mantener y consolidar la cultura de la Planeación institucional para optimizar la gestión de planificación estrategica municipal
</t>
  </si>
  <si>
    <t>2020630010072</t>
  </si>
  <si>
    <t>Formulación de política publica para el tratamiento de los asentamientos informales en el municipio de Armenia.</t>
  </si>
  <si>
    <t>2020630010068</t>
  </si>
  <si>
    <t>Documento de formulación de política pública</t>
  </si>
  <si>
    <t>JOSÉ MANUEL RÍOS MORALES</t>
  </si>
  <si>
    <t>DIEGO FERNANDO TOBON FIL</t>
  </si>
  <si>
    <t>DIRECTOR</t>
  </si>
  <si>
    <t>2. Implementación e institucionalización Cuadro de control y monitoreo PDM 2020-2023 (Rutinas de seguimiento)</t>
  </si>
  <si>
    <t>8.Elaboración y Divulgación de Ficha Básica Muncipal 2020</t>
  </si>
  <si>
    <t xml:space="preserve">1. Servicios profesionales y de apoyo a la gestión para los procesos de actualización y seguimiento de las plataformas MGA Web, SUIFP, PPTO, SIRECI , Revisión de las diferentes solicitudes de viabilidad en relación a los proyectos radicados  y traslados presupuestales   </t>
  </si>
  <si>
    <t>1. Generacion de cartografia tematica del municipio de Armenia, de conformidad con el POT</t>
  </si>
  <si>
    <t>3. Socialiación y concertación del documento Plan de manejo ambiental arbolado urbano</t>
  </si>
  <si>
    <t>1. Identificar , recolectar y tabular la información de la población, viviendas, infraestructura, equipamientos, según metodologia del Ministerio de Vivienda Ciudad y Territorio</t>
  </si>
  <si>
    <t>2. Generar reporte al Ministerio de Vivienda Ciudad y Territorio para su respectiva validación.</t>
  </si>
  <si>
    <t xml:space="preserve">Diagnosticos, suelos de protección ambiental. </t>
  </si>
  <si>
    <t xml:space="preserve">1. Revisar los  estudio técnico de actualización de suelos de protección ambiental urbano contenido en el plano temático que hace parte del acuerdo 019 de 2009 Plan de Ordenamiento Territorial POT.(trabajo crq), presentados por los interesados. (Concertar con la autoridad ambiental la viabilidad de actualización de los suelos de protección ambiental)  </t>
  </si>
  <si>
    <t>2. Servicios profesionales y de apoyo a la gestión para la formulacion y presentacion de proyectos a entidades del orden departamental y nacional.</t>
  </si>
  <si>
    <t xml:space="preserve">1.  implementación y  administración del  SUIT Sistema Unico de Información de Trámites, para la implementación de la Política de Racionalizaciín de Trámites </t>
  </si>
  <si>
    <t>Dar cumplimiento al Decreto 121 de 2017 "POR MEDIO DEL CUAL SE ESPECIALIZAN LAS INSPECCIONES DE POLICIA DE PRIMERA CATEGORIA URBANA,RURALES Y CORREGIDURIA DEL MUNICIPIO DE Armenia", y a la Ley 1801 de 2016
 "Por la cual se expide el Código Nacional de Seguridad y Convivencia Ciudadana"</t>
  </si>
  <si>
    <t>1.Diagnóstico del  estado de las mirocuencas urbanas( Recurso hírico, flora, fauna, componente social y de infraestructura)</t>
  </si>
  <si>
    <t xml:space="preserve">1.Consolidación de la guia de normas ambientales por sectores productivos de la ciudad </t>
  </si>
  <si>
    <t>2.Capacitaciones  enfocadas a las tematicas ambientales a comunidad y sectores productivos</t>
  </si>
  <si>
    <t>3. Generación del documento y sus correspondientes soportes cartograficos y catastrales de conformidad con la normatividad vigente en el tema.</t>
  </si>
  <si>
    <t>7. Entrega de archivo de toda la documentación del proceso, al archivo de gestión del Departamento Administrativo de Planeación Municipal de conformidad con la ley de archivo.</t>
  </si>
  <si>
    <t>1. Explorar, analizar y replantear los problemas urbanos que viene presentando el municipio con diferentes actores.</t>
  </si>
  <si>
    <t>2. Investigar para la adquisición del conocimiento en intervenciones de territorio y ciudad, mejoramiento integral, renovación urbana, espacio público, etc.; bajo una visión integral por el aporte multidisciplinar del grupo.</t>
  </si>
  <si>
    <t>3. Acompañamiento y asistencia tecnica a diferentes sectores de la ciudad, público, privado, académico y comunitario.</t>
  </si>
  <si>
    <t xml:space="preserve">4. Entrega de archivo de toda la documentación del proceso, al archivo de gestión del Departamento Administrativo de Planeación Municipal de conformidad con la ley de archivo.     </t>
  </si>
  <si>
    <t xml:space="preserve">2. Entrega de archivo de toda la documentación del proceso, al archivo de gestión del Departamento Administrativo de Planeación Municipal de conformidad con la ley de archivo. </t>
  </si>
  <si>
    <t>1.Actualizar el documento dosier de todas las comunas del municipio de Armenia de conformidad con las peticiones recibidas y la información del Acuerdo 019 de 2009 Plan de Ordenamiento Territorial, a fin de consolidar la documentación requerida para el expediente municipal</t>
  </si>
  <si>
    <t>2.Consolidar el archivo tecnico e historico, esto es, Documentos del Plan de Ordenamiento Territorial, estudios tecnicos y planos, regulación, información de seguimiento y la información historica de la planeación.</t>
  </si>
  <si>
    <t>3.Seguimiento y evaluación a la lectura operativa del Plan de Ordenamiento Territorial, a traves del desarrollo de la matriz 2 "Articulación de fines y medios"</t>
  </si>
  <si>
    <t xml:space="preserve">4.Realizar el analisis de articulación de acuerdo a  la matriz 2 "Articulación de fines y medios", como documento soporte de seguimiento y evaluación </t>
  </si>
  <si>
    <t>5.Seguimiento y evaluación a la ejecución del Plan de Ordenamiento Territorial a traves del desarrollo de la matriz de indicadores para objetivos</t>
  </si>
  <si>
    <t>6.Seguimiento y evaluación a la ejecución del Plan de Ordenamiento Territorial a traves del desarrollo de la matriz de indicadores para modelo de ocupación</t>
  </si>
  <si>
    <t>7.Seguimiento y evaluación a la ejecución del Plan de Ordenamiento Territorial a traves del desarrollo de la matriz de indicadores para proyectos</t>
  </si>
  <si>
    <t xml:space="preserve">8Realizar el analisis de cumplimiento de los objetivos y las metas  de acuerdo a las matrices de indicadores para objetivos, indicadores para modelo de ocupación e indicadores para proyectos , como documento soporte de seguimiento y evaluación </t>
  </si>
  <si>
    <t>1.Formulación Política Pública</t>
  </si>
  <si>
    <t>2. Encuestas nuevas realizadas y digitalizandas SISBEN</t>
  </si>
  <si>
    <t xml:space="preserve">3. Modificaciones atendidas, realizadas, digitalizadas a usuarios del SISBEN (Verificación de puntaje, retiros, inclusiones entre otras novedades) </t>
  </si>
  <si>
    <t>7. Actualizar la base de datos, realizar envió de las actualizaciones y de la base de datos Municipal Bruta al Departamento Nacional de Planeación DNP.</t>
  </si>
  <si>
    <t>8. Gestión a reclamaciones de Estratificación Socioeconómica (visitas, validación del Comité Permanente de Estratificación, actualización de base)</t>
  </si>
  <si>
    <t>9. Actualización e implementación de la estratificación Socioeconomica Urbana. (Se hace a obras o nuevos proyectos) a traves de resoluciones</t>
  </si>
  <si>
    <t>10. Implementación nueva metodologia de estratificación Socioeconomica Urbana y rural</t>
  </si>
  <si>
    <t xml:space="preserve">11. Divulgación e Implemenatación nueva metodologia de estratificación socioeconómica. </t>
  </si>
  <si>
    <t xml:space="preserve">12. Expedición de Certificados de Estrato Socioeconomica del municipio de Armenia </t>
  </si>
  <si>
    <t xml:space="preserve">13. Actualización permannte de la base de datos estratificación socioeconomica según novedades (reclamaciones, actualización, nuevos proyectos) </t>
  </si>
  <si>
    <t>14. Apoyo logistico y administrativo al Comite Permanente de Estratificación Socioeconómica según proceso (sesiones de comites, elección de representantes de la comuidad urbana y rura) según la normativa vigente.</t>
  </si>
  <si>
    <t>1.Estudios para planeación y formulación de política pública</t>
  </si>
  <si>
    <t>9. Realizar el seguimiento y evaluación de lo propuesto en los planos, en las normas generales y complementarias del POT en lo relativo al componente urbano.</t>
  </si>
  <si>
    <t>10. Seguimiento y evaluación de la inclusión de las variables de población en el ordenamiento territorial municipal.</t>
  </si>
  <si>
    <t xml:space="preserve">11. Entrega de archivo de toda la documentación del proceso, al archivo de gestión del Departamento Administrativo de Planeación Municipal de conformidad con la ley de archivo. </t>
  </si>
  <si>
    <t>Formular la Politica pública de bienestar animal</t>
  </si>
  <si>
    <t>Realizar el inventario de asentamientos dando cumplimiento a lo establcido conforme a las obligaciones establecidas en la Ley 9 de 1989 y la Ley 2 de 1991 en el artículo 218 de la Ley 1450 de 2011, el cual establece realizar el inventario</t>
  </si>
  <si>
    <t xml:space="preserve">Conceptos técnicos y servicio de inventarios de áreas protegidas </t>
  </si>
  <si>
    <t>2. Administración del producto vegetal correspondiente al Vivero forestal Municipal</t>
  </si>
  <si>
    <t xml:space="preserve">Unidades de Planificación Rural UPR </t>
  </si>
  <si>
    <t>2020630010049</t>
  </si>
  <si>
    <t xml:space="preserve">2.Elaboración  Plan de Manejo Ambiental de los predios adquiridos </t>
  </si>
  <si>
    <t>3.Tabulación, caracterización de la información y sistematización</t>
  </si>
  <si>
    <t>4.Formulación de la estrategia para la mitigación de fuentes contaminantes</t>
  </si>
  <si>
    <t>1. Identificación de areas  para incluir en el SIMAP</t>
  </si>
  <si>
    <t>2.Visitas técnicas con conceptos sugeridos para aplicación de exoneración impuesto predial por conservación</t>
  </si>
  <si>
    <t xml:space="preserve">Desarrollo urbano y territorial controlado ( planificación del espacio público, control físico y monitoreo a los procesos constructivos,
zonas de protección ambiental y áreas protegidas)
</t>
  </si>
  <si>
    <t>Estrategias formuladas he implementadas de aprovechamiento de residuos</t>
  </si>
  <si>
    <t>Manual de espacio publico (Documentos de lineamientos tecnicos Elaborado)</t>
  </si>
  <si>
    <t>Manual de arborización urbana (Documentos de lineamientos tecnicos Elaborado)</t>
  </si>
  <si>
    <t>Manual de tratamiento, recepción y manejo de áreas de cesión. (Elaborado)</t>
  </si>
  <si>
    <t>Manual de edificaciones sostenibles. (Documentos de lineamientos tecnicos Elaborado)</t>
  </si>
  <si>
    <t>2.  implementación y  adminsitración del  Aplicativo GESTION WEB del DNP</t>
  </si>
  <si>
    <t>5.  implementación y  adminsitración del  Aplicativo FURAG de DAFP (Compilación de Información, Migración  Capacitaciones, Rutinas de reportes)</t>
  </si>
  <si>
    <t>6. implementación y  administración del  Aplicativos de Organismos de Vigilancia y Control como: SIA CONTRALORIAS, SIA OBSERVA, SECOP II, VIGILANCIA SUPERIOR (Capacitaciones, Compilación de Información, Migración, Rutinas de reportes)</t>
  </si>
  <si>
    <t>1.  Porcentaje de actividades relacionadas con la producción de plantulas para los distintos proyectos.</t>
  </si>
  <si>
    <t>1. Identificación y georeferenciación en campo de fuentes de contaminación (vertimientos).</t>
  </si>
  <si>
    <t>1.Numero de Estrategias formuladas he implementadas de aprovechamiento de residuos</t>
  </si>
  <si>
    <t>2.Actualización del documento PGIRS de la ciudad de Armenia ( Matriz fiananciera y proyectos por programa)</t>
  </si>
  <si>
    <t>2. Socialización de la guía de normas ambientales entre los distintos  sectores.</t>
  </si>
  <si>
    <t>1. Sensibilización a las diferentes comunidades de la ciudad de Armenia en el componente de mineria y agroecología limpia</t>
  </si>
  <si>
    <t xml:space="preserve">1. Diseñar e implementar una guía técnica de buenas practicas ambientales y menores impactos entorno a la minería, con un modelo pedagógico para la educación y la cultura ambiental, para la sociedad civil del municipio de Armenia. </t>
  </si>
  <si>
    <t>2. Inspección técnica de verificación de normas urbanisticas de control.</t>
  </si>
  <si>
    <t>1.Porcentaje de fichas normativas POT y plan vial actualizado.</t>
  </si>
  <si>
    <t>6.Cumplimiento acciones judiciales (Ciudad Dorada)</t>
  </si>
  <si>
    <t>6. Utilización de los instrumentos de focalización y verificación del municipio de Armenia mediante bases de datos a Dependencias cada vez que lo requieran.</t>
  </si>
  <si>
    <t>15: Recopilación de lineamientos y requisitos de las entidades del orden municipal, departamental y nacional que sean fuente de financiación de proyectos de inversión en concordancia al Plan de Desarrollo del Municipio de Armenia 2020-2023 “ARMENIA PA TODOS”</t>
  </si>
  <si>
    <t xml:space="preserve">16: Realizar la formulación de proyectos en la metodología MGA WEB para presentarlos a las entidades del orden municipal, departamental y nacional para la gestión de recursos de inversión.
</t>
  </si>
  <si>
    <r>
      <t>Porcentaje de implementación y  adminsitración de los Sistemas  y Aplicativos  para la Planeación  Estrategica vigentes en cumplimiento de la normativa Nacional y local vigentes como:</t>
    </r>
    <r>
      <rPr>
        <b/>
        <sz val="10"/>
        <rFont val="Arial"/>
        <family val="2"/>
      </rPr>
      <t xml:space="preserve"> SUIT</t>
    </r>
    <r>
      <rPr>
        <sz val="10"/>
        <rFont val="Arial"/>
        <family val="2"/>
      </rPr>
      <t xml:space="preserve"> Sistema Unico de Información de Trámites, Aplicativo</t>
    </r>
    <r>
      <rPr>
        <b/>
        <sz val="10"/>
        <rFont val="Arial"/>
        <family val="2"/>
      </rPr>
      <t xml:space="preserve"> GESTION WEB del DNP</t>
    </r>
    <r>
      <rPr>
        <sz val="10"/>
        <rFont val="Arial"/>
        <family val="2"/>
      </rPr>
      <t>, A</t>
    </r>
    <r>
      <rPr>
        <b/>
        <sz val="10"/>
        <rFont val="Arial"/>
        <family val="2"/>
      </rPr>
      <t>plicativo  SIA-CONTRALORIAS</t>
    </r>
    <r>
      <rPr>
        <sz val="10"/>
        <rFont val="Arial"/>
        <family val="2"/>
      </rPr>
      <t xml:space="preserve">  de  la Contraloria Municipal, el MIPG Modelo Integrado de Planeaación y Gestión,  </t>
    </r>
    <r>
      <rPr>
        <b/>
        <sz val="10"/>
        <rFont val="Arial"/>
        <family val="2"/>
      </rPr>
      <t>FURAG</t>
    </r>
    <r>
      <rPr>
        <sz val="10"/>
        <rFont val="Arial"/>
        <family val="2"/>
      </rPr>
      <t xml:space="preserve"> reporte  Formulario Único Reporte de Avances de la Gestión,   VIGILANCIA SUPERIOR de la Procuraduría General de la Nación y Administración de la  PAGINA WEB planeacion@armenia.gov.co</t>
    </r>
  </si>
  <si>
    <t>9.Intervención y Toma de Posesión de la actividad de construcción y enajenación de inmuebles destinados a vivienda, conforme a los procedimientos y normatividad vigente</t>
  </si>
  <si>
    <t xml:space="preserve">8.  Análisis técnico y jurídico de las Fichas normativas adoptadas en el POT.  </t>
  </si>
  <si>
    <t>Recursos asignados, en pesos en el momento presupuestal (Apropiación Definitiva)</t>
  </si>
  <si>
    <t>101.01.2.3.2.02.02.009.4002018.055.91119.034</t>
  </si>
  <si>
    <t>101.01.2.3.2.02.02.009.4002001.054.91119.034</t>
  </si>
  <si>
    <t>SGP PROPOSITO GENERAL</t>
  </si>
  <si>
    <t>101.01.2.3.2.02.02.009.4002015.067.91119.034</t>
  </si>
  <si>
    <t>101.01.2.3.2.02.02.009.4002015.073.91119.034</t>
  </si>
  <si>
    <t>101.01.2.3.2.02.02.009.4002016.071.91119.034</t>
  </si>
  <si>
    <t>101.01.2.3.2.02.02.009.4002016.070.91119.034  -  101.01.2.3.2.02.02.009.4002016.070.91119.197</t>
  </si>
  <si>
    <t>SGP PROPOSITO GENERAL                                 APROVECHAMIENTO URBANISTICO ADICIONAL</t>
  </si>
  <si>
    <t>101.01.2.3.2.02.02.009.3299054.049.91119.034</t>
  </si>
  <si>
    <t>101.01.2.3.2.02.02.009.3299054.049.91119.034      101.01.2.3.2.02.02.009.4599021.050.91119.306</t>
  </si>
  <si>
    <t>SGP PROPOSITO GENERAL                                           CONTRIBUCIONES ESTRATIFICACIÓN</t>
  </si>
  <si>
    <t>101.01.2.3.2.02.02.009.4599023.072.91119.034</t>
  </si>
  <si>
    <t>101.01.2.3.2.02.02.009.3901002.068.91119.034</t>
  </si>
  <si>
    <t>SGP PROPISITO GENERAL</t>
  </si>
  <si>
    <t xml:space="preserve">
SGP PROPOSITO GENERAL 
APROVECHAMIENTO URBANISTICO ADICIONAL               RECURSOS DEL BALANCE PROPIOS</t>
  </si>
  <si>
    <t>101.01.2.3.2.02.02.009.3202004.065.91119.034</t>
  </si>
  <si>
    <t>101.01.2.3.2.02.02.009.3201002.051.91119.034</t>
  </si>
  <si>
    <t xml:space="preserve">SGP PROPOSITO GENERAL </t>
  </si>
  <si>
    <t>101.01.2.3.2.02.02.009.3201002.052.91119.034</t>
  </si>
  <si>
    <t xml:space="preserve">
SGP PROPOSITO GENERAL 
</t>
  </si>
  <si>
    <t>101.01.2.3.2.02.02.009.3203005.056.91114.001       101.01.2.3.2.02.02.009.3203005.056.91114.001           101.01.2.3.2.02.02.009.3203005.056.91119.034</t>
  </si>
  <si>
    <t>RECURSOS PROPIOS                                                                     RECURSOS PROPIOS - LEY DE TIERRAS                                            SGP PROPOSITO GENERAL</t>
  </si>
  <si>
    <t>101.01.2.3.2.02.02.009.3202038.053.91119.034</t>
  </si>
  <si>
    <t>101.01.2.3.2.02.02.009.3208006.094.91119.034</t>
  </si>
  <si>
    <t xml:space="preserve">SGP PROPOSITO GENERAL                                           </t>
  </si>
  <si>
    <t xml:space="preserve">101.01.2.3.2.02.02.008.3208008.094.89122.034          '101.01.2.3.2.02.02.009.3203005.048.91119.034           '101.01.2.3.2.02.02.009.3208005.048.91119.034       </t>
  </si>
  <si>
    <t>101.01.2.3.2.02.02.009.3202006.066.91119.001           '101.01.2.3.2.02.02.009.3202037.066.91119.034</t>
  </si>
  <si>
    <t xml:space="preserve">RECURSOS RECURSOS PROPIOS                                                        SGP PROPOSITO GENERAL </t>
  </si>
  <si>
    <t>101.01.2.3.2.02.01.003.4002016.046.32129.001                                                                                                                                                                                                101.01.2.3.2.02.01.003.4002016.046.33311.001                                                                                                                                                                                            101.01.2.3.2.02.01.003.4002016.046.35130.001                                                                                                                                                                                    '101.01.2.3.2.02.01.004.4002016.046.45221.001                                                                                                                                                                                101.01.2.3.2.02.01.004.4002016.046.45250.001                                                                                                                                                                                                  101.01.2.3.2.02.02.009.4599001.046.91119.001                                                                                                                                                                               '101.01.2.3.2.02.02.009.4002016.046.91119.034                                                                                                                                                                                '101.01.2.3.2.02.02.009.3901004.046.91119.001</t>
  </si>
  <si>
    <t xml:space="preserve">101.01.2.3.2.02.02.009.4599019.047.63399.034                         101.01.2.3.2.02.02.009.4599019.047.91119.034          </t>
  </si>
  <si>
    <t xml:space="preserve">RECURSOS PROPIOS                                                                                                                                                                                                                                                                                                                        SGP PROPOSITO GENERAL                                                               </t>
  </si>
  <si>
    <t>3. Elaboración del POAI Plan Operativo Anual de Inversiones según cronograma normativo</t>
  </si>
  <si>
    <t xml:space="preserve">4. Rutinas de Actualización del POAI Plan Operativo Anual de Inversiones </t>
  </si>
  <si>
    <t>6. Porcentaje de aplicación del instrumento de ejecución del PDM 2020-2023 Plan Indicativo Cuatrienal   (Proceso de verificación en el ejercicio de programación y reprogramación del KPT)</t>
  </si>
  <si>
    <t>3.Rutinas de Presentación y actualización de informes financieros del Municipio de Armenia,  capacitaciones MGA y Formulacion de Proyectos, seguimiento a planes de acción municipal.</t>
  </si>
  <si>
    <t>7.  implementación y  adminsitración de la PAGINA WEB planeación@armenia.gov.co  (Cumplimiento de la  Ley 1174 de 2011 y 1712 de 2014 y normativa asociada vigente  Compilación de Información, Migración  Rutinas de reportes)</t>
  </si>
  <si>
    <t xml:space="preserve">1. Aplicación e implementación del Cuadro de control y monitoreo PDM 2020-2023 para el Seguimiento, monitoreo y evaluación del Plan de Desarrollo Municipal </t>
  </si>
  <si>
    <t>5. Porcentaje de aplicación del instrumento de ejecución del PDM 2020-2023 Plan de Acción Anual  (Consolidación del Seguimiento Trimestral)</t>
  </si>
  <si>
    <t>3.  implementación y  adminsitración del  Aplicativo KPT Sistema de Información sobre la evaluación y seguimiento del Plan de Desarrollo  del DNP (Rutinas de reprogramación y reportes)</t>
  </si>
  <si>
    <t>4. cumplimiento de acciones para la implementación del  Modelo de Planeación y Gestión MIPG  (Sectretaría Tecnica de los Comités Institucional y Municipal de Gestión y Desempeño y demás instancias institucionales, Capacitaciones, Cumplimiento de Politicas de Gestión a cargo del DAPM)</t>
  </si>
  <si>
    <t xml:space="preserve">4. Informe mensual sobre las modificaciones atendidas, realizadas, digitalizadas a usuarios del SISBEN (Verificación de puntaje, retiros, inclusiones entre otras novedades) </t>
  </si>
  <si>
    <t>VIGENCIA AÑO:2022</t>
  </si>
  <si>
    <t xml:space="preserve">SEGUIMIENTO AL PLAN DE ACCIÓN                         </t>
  </si>
  <si>
    <t>Código: R-DP-PDE-060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</si>
  <si>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</si>
  <si>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</si>
  <si>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</si>
  <si>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</si>
  <si>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</si>
  <si>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</si>
  <si>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</si>
  <si>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</si>
  <si>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</si>
  <si>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</si>
  <si>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</si>
  <si>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</si>
  <si>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</si>
  <si>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Periodo de corte: 1 de Abril al 30 de Junio de 2022</t>
  </si>
  <si>
    <t>Semáforo Alcance de la Meta:
Verde Oscuro  (100%) 
 Amarillo (50%) 
Rojo (25%)</t>
  </si>
  <si>
    <t xml:space="preserve">La información obtenida es consolidada en una tabla en Excel, donde, a demás de la georreferenciación de los puntos de contaminación, también se aproxima la carga contaminante al recurso hídrico en los parámetro de DBO y SST, mediante una fórmula establecida por la RASS 2000. </t>
  </si>
  <si>
    <t>Para el primer trimestre del año se ha superado las expectativas de la elaboración de piezas publicitarias ya que a la fecha se han generado 23 piezas con respecto a Creación video expectativa Estrategia Basura Cero CAM. - Logo Estrategia Basura Cero CAM.- Eslogan Estrategia Basura Cero CAM.- Camiseta Estrategia Basura Cero CAM.- Punto Ecológico Estrategia Basura Cero CAM.- Creación de baking publicitario para la Estrategia Basura Cero CAM.- Certificados Basura Cero- Botones Basura Cero- Hoja Membrete Basura Cero- Pásate al vidrio, esmalte o a las antiguas loncheras- Reduce el uso de papel, solicita que tus facturas lleguen a tu correo electrónico.- Reduce el uso de plástico, en vez de usar bolsas plásticas usa bolsas ecológicas, mantén tu propia botella para las bebidas y evita los recipientes desechables- Antes de desechar algo, pregúntate si ya acabó realmente su tiempo de vida o si tú o quienes viven contigo pueden darle otra utilidad, especialmente en el caso de aparatos eléctricos y electrónicos, ropa y calzado- Jornada de siembra de árboles - Jornada de limpieza de basuras  - Jornada de recolección de residuos especiales- Logo institucional Armenia- Valores y atributos - Patrimonio de la humanidad- 10 videos sobre: Manejo de  basuras, caracol africano, cambio climático, mascotas.</t>
  </si>
  <si>
    <t>Esta actividad no se puede procesar debido a que las fichas normativas se encuentran definidas en el Acuerdo 019 del 2019 hasta el año 2023, ya que son registros tomados por parte del IGAC y procesados mediante la clasificación y usos de suelo en el municipio de Armenia mediante la creación del Plan de Ordenamiento Territorial (POT)</t>
  </si>
  <si>
    <t xml:space="preserve">A la fecha informada el archivo del 2021  entrega de archivo de toda la documentación del proceso, al archivo de gestión del Departamento Administrativo de Planeación Municipal de conformidad con la ley de archivo. </t>
  </si>
  <si>
    <t xml:space="preserve">Para el primer trimestre del 2022, la consultoría realizada y supervisada por el líder de proceso de control urbano con respecto a la  modificación excepcional del POT del Municipio de Armenia,  Análisis técnico y jurídico de la reglamentación relacionada con las unidades de planificación rural en el municipio de Armenia.  </t>
  </si>
  <si>
    <t>El 25 de Marzo se realizo envio al enlace de control interno con el informe de las solicitudes con respecto a las acciones judiciales de ciudad dorada</t>
  </si>
  <si>
    <t xml:space="preserve">A la fecha se ha realizado 1 actualización esta pendiente 1 según decretos de hacienda, ya que esto va sujeto a la información suministrado por todos </t>
  </si>
  <si>
    <t>El 25 de enero del 2022, el DMP envió a todos los municipios unas alertas de seguimiento del  Kit TERRITORIAL PLAN INDICATIVO, el 16 de febrero se solicitó a todos los procesos de la administración municipal asistir a la capacitación realizada por la Secretaria departamental de planeación que permitiera ajustar y revisar las metas establecidas en el plan indicativo tanto físicas como financieras correspondiente a los años 2021, 2022 y 2023, igual mente el departamento nacional de planeación a través de la circular 001-4 modifico la presentación del seguimiento del PDT EN KPT vigencia 2021 para el 15 de abril del 2022, razón por la cual el DAPM se encuentra en proceso de consolidación y revisión de la información que será incluida en el aplicativo del gobierno nacional para el seguimiento al plan de desarrollo.</t>
  </si>
  <si>
    <t>Se dio inicio al proceso el 15 de febrero con capacitación dada por el DAFP respecto al reporte FURAG.- 17 de febrero se recibió circular externa No 100- 001 del 2022 la cual da los lineamientos para los registros de información.- 20 de feb mediante correo electrónico el DAFP informa la apertura del FURAG.- 25 de febrero se emite la circular 2022 OF1350 en la cual se dan los lineamientos para el diligenciamiento a las dependencias, información que se solicitó para el 11 de marzo, se remitió a cada una de las dependencias el paquete de preguntas, el 28 de marzo del 2022 se diligencio completamente el formulario FURAG y el aplicativo emite el certificado de diligenciamiento.- Posterior a esto se verificaron las preguntas contestadas de forma negativa y se envió informe a las dependencias responsables.</t>
  </si>
  <si>
    <t>En la actualidad el Municipio se encuentra en el estado de segunda etapa a esperas de la actualización de la base catastral por parte de Catastro Armenia, así mismo, de las observaciones emitidas por el DANE. No obstante, se vienen desarrollando actividades de visitas y aplicación de metodologías para la asignación de estrato a los nuevos desarrollos de los sectores urbano y rural, con el propósito de dar cumplimiento al plan de acción respecto del servicio de estratificación en el Municipio de Armenia</t>
  </si>
  <si>
    <t>En el primer trimestre se realizo el cargue de la ejecución inicial del aplicativo SUIFT PPTO, AL 14 de enero, así mismo se realizo la actualización de plataforma referente a los decretos de adición 002- 021-055, se han realizado los seguimientos de la plataforma SPI correspondiente a los meses de enero feb. y marzo, y se ha brindado la asistencia técnica a cada una de las dependencias que lo han requerido. a la fecha no se utiliza MGA ya que no se han presentado proyectos  al respecto- para el segundo trimestre (abril- mayo- junio) se realiza de manera mesual los respectivos informes y actualizaciones de las plataformas SUIF PPTO, SPI, SIRECI, dando cumplimiento a los tiempos establecidos por el DN y la contraloria de la republica.Estos ajustes dependen de los movimientos presupuestales que se realizan la Secretaria de Hacienda y que afectan el presupuesta de gastos</t>
  </si>
  <si>
    <t>La actualización se realiza de manera constante del sistema de información de tramites, la plataforma del SUIT, es un aplicativo del Departamento Nacional de Planeacion y su administracion por dependencia esta a cargo de cada ordenador de gasto, en el caso puntual del DAPM, el banco de programas y proyectos realiza el acompañamiento para la administracion de la plataformo, para este periodo el DNP realizo reconocimiento al banco de programas y proyectos de la administracion municipal poor tener un cumplimientop superior al 96%.</t>
  </si>
  <si>
    <t>El 25 de enero del 2022, el DMP envió a todos los municipios unas alertas de seguimiento del  Kit TERRITORIAL PLAN INDICATIVO, el 16 de febrero se solicitó a todos los procesos de la administración municipal asistir a la capacitación realizada por la Secretaria departamental de planeación que permitiera ajustar y revisar las metas establecidas en el plan indicativo tanto físicas como financieras correspondiente a los años 2021, 2022 y 2023, igual mente el departamento nacional de planeación a través de la circular 001-4 modifico la presentación del seguimiento del PDT EN KPT vigencia 2021 para el 15 de abril del 2022, razón por la cual el DAPM se encuentra en proceso de consolidación y revisión de la información que será incluida en el aplicativo del gobierno nacional para el seguimiento al plan de desarrollo./El porcentaje de avance del 62.5% se establece en razón a que ya se rindio 2020, 2021, junio del 2022, lo que equivale a un avance porcentual del 62.5%.</t>
  </si>
  <si>
    <t>En el primer trimestre Se realizo la  inclusión de 2 predios privados ubicados en la vereda murillo y vereda el Rhin del municipio de Armenia, para la prestación de servicios ecosistémicos fundamentales para el bienestar humano; por tal motivo para el restante del 2022, el cumplimiento esta en 100%</t>
  </si>
  <si>
    <t xml:space="preserve">Se realizo reunión con los representantes de las juntas de acción comunal veredales rurales del municipio de Armenia como pantanillo, murillo, el rhin, santa Ana y puerto espejo, con el fin de socializar la importancia y beneficios del SIMAP e invitarlos hacer participes del proceso./  Para el segundo trimestre del 2022,  se realizan 2 visitas técnicas a los predios  incluidos a la aplicación de exoneración del impuesto predial por concepto de conservación.  </t>
  </si>
  <si>
    <t xml:space="preserve">Para el primer trimestre del 2022 se realizo convenio de asociación con la fundación para el desarrollo comunitario José Antonio Galán, el cual tiene como objeto abonar esfuerzos para realizar el manejo silvicultural de arboles adultos que general y se encuentran en riesgo en el espacio publico de la ciudad de Armenia, con el fin de garantizar su sostenibilidad ambiental y a calidad del paisaje, a la fecha se han realizado 551 intervenciones, teniendo así un 70% de avance en el convenio./ Para el segundo trimestre del año en curso se realizaron aproximadamente 310 intervenciones forestales a través de  talas y/o poda de árboles, por lo que se tiene un cumplimiento del 96% del convenio. </t>
  </si>
  <si>
    <t>Para el periodo correspondiente al primer trimestre del 2022, se realizo la georreferenciación de 95 arboles en las sitios de Jardines de la Fachada -Barrio Nuevo Armenia -Manzana 6, avenida Centenario, Parque Fundadores, Condominio Barú, así mismo se realiza la identificación de 10 guaduales en La Fachada, Manantiales, Jardines de la Fachada, Alcázar del café, Barrio Cooperativo, Barrio Quintas de la Marina, Barrio ciudad dorada, Barrio Ciudadela nuevo Armenia . / Para el segundo trimestre del año se realiza el ingreso y georreferenciación de 107 encuesta georreferenciada de árbol urbano que permite la migración de los datos espaciales al SIGARMENIA.</t>
  </si>
  <si>
    <t xml:space="preserve">Para el primer trimestre el Documento Plan de manejo ambiental árbol urbano se encuentra en revisión jurídica para su aprobación / Para el segundo trimestre del año, se entrega documento con revisión jurídica y aprobado a subdirector de DAMP y al área de ambiental donde se realiza la socialización del documento de árbol urbano  el 30 de junio del 2022. </t>
  </si>
  <si>
    <t>Se realizo convenio de asociación con la fundación Quindío Verde, el cual tiene como objeto abonar esfuerzos para realizar el manejo sostenibles de guaduales urbanos a través del mantenimiento silvicultural, con el fin de disminuir el riesgo y garantizar la conservación ambiental de las cuberturas naturales en los drenajes urbanos, se lleva un avance del 50% de las actividades planteadas en el convenio./ Para el segundo trimestre se evidencia que este convenio tiene un avance del 80%, dando cumplimiento al objeto contratado, lo cual puede ser evidenciado en el la carpeta del convenio  2021-0044, donde se estima segun tiempos establecidos qeu para el siguiente trimestre se tenga un cumplimiento del 100%</t>
  </si>
  <si>
    <t xml:space="preserve">Para el primer trimestre se  logró intervenir hasta la fecha un total de 18 quebrada correspondientes a 7 comunas de la ciudad, estas se distribuyen en 9 microcuencas según al plano del plan de ordenamiento territorial. En su totalidad se ha extraído un volumen total de 727M3 de residuos sólidos, en aproximadamente 1790 metros lineales de tramo./ para el segundo periodo del 2022, se realiza la intervención de 3 quebradas en 9 barrios de la ciudad de armenia, con un aproximado de 2100 metros lineales de tramo y un impacto a 9800 ciudadanos de Armenia. </t>
  </si>
  <si>
    <t xml:space="preserve">En el primer trimestre se inicia con procesos técnicos para la adecuación de senderos en el municipio de Armenia, por este motivo no se presenta avance notorios en la actividad, sin embargo se informa que para el segundo trimestre del año tendrá el cumplimiento especifico./- para el segundo trimestre del año en curso se realizo, los días viernes 13 y lunes 16 de mayo de 2022 las diferentes jornadas de mantenimiento y adecuación al sendero que comunica el barrio Kennedy – Sector Estadio San José, Para el día martes 17 de mayo de 2022 se llevó a cabo jornada de trabajo técnico operativa en la octava brigada y en compañía del sargento Peña se realizó limpieza manual de malezas altas y adecuación de terreno dando inicio al proyecto de instalación del sendero ecológico y -el día lunes 11 de abril de 2022 se llevó a cabo jornada de mantenimiento al sendero que comunica los barrios la Adíela – La Esmeralda – Las Colinas. </t>
  </si>
  <si>
    <t xml:space="preserve">Para el primer trimestre se realiza la producción de material vegetal entregado  500 plantas, producción existente 5852 plantas, llenado de bolsa  2900 unidades, semilla sembrada en germinador 775 gramos, semilla sembrada en germinado de 1506 unidades y frutales en stop  806 arboles/ para el segundo trimestre se programó trabajó de llenado de 2400 bolsas para poder realizar el trasplante de las plántulas que reunieron las condiciones físicas mínimas para el proceso en germinador. </t>
  </si>
  <si>
    <t xml:space="preserve">Se han realizado diferentes recorridos por zonas donde posiblemente se esté generando algún tipo de contaminación. Para el periodo comprendido entre enero y marzo del 2022, se ha identificado contaminación a las quebradas inmersas en los barrios génesis, la unión baja, Vélez, las colinas y sector museo quimbaya. / para el segundo trimestre del año en curso se realiza recorridos por las zonad de veraneras, lomas de la union calima y recuerdo bajo realizando un reconocimiento de 183 fuentes de vertimiento. 
</t>
  </si>
  <si>
    <t xml:space="preserve">Se realizo convenio de asociación, No 2021 0042 de 2021 cuyo objeto es convenio de asociación para la formulación y caracterización y entrega del plan de manejo ambiental y entrega del plan de manejo ambiental de los predios de la cuenca alta del rio Quindío, de propiedad del municipio de Armenia y elaboración y entrega del plan de acción de los citados muebles inmuebles, a la fecha este convenio lleva un avance del 30%./ para el segundo periodo del 2022 se realiza entrega del informe final del convenio para una entrega del 100% </t>
  </si>
  <si>
    <t xml:space="preserve">La información consolidada hasta el momento fue socializada ante el concejo municipal como parte requerimiento para informar avances frente a la sentencia establecida para el municipio por parte del tribunal administrativo, así mismo se ha estado socializando la problemática de vertimientos por asentamientos en algunas Instituciones educativas como el ITI./ para el segundo trimestre La información consolidada hasta el momento fue socializada ante el comité del PSMV para informar avances frente a la sentencia establecida para el municipio por parte del tribunal administrativo y Adicionalmente, se dio inicio con la participación en el proceso del acotamiento de la ronda hídrica del río Quindío. </t>
  </si>
  <si>
    <t>Para el primer trimestre se realiza la implementación de la estrategias para aprovechamiento de residuos,- prevención de caracol africano,- estrategia para la eliminación de puntos de acumulación de residuos y prevención de caracol africano extraído un volumen aproximado de 81,5 m3,  incentivar la separación en la fuente y el adecuado manejo de residuos en el sector. Se realiza acompañamiento al plan piloto propuesto por cámara de comercio en el centro comercial cielos abiertos entorno al manejo adecuado de residuos.- sistemas de compostaje SAC entrega de 100 kit a 29 instituciones./en el segundo trimestre del 2022 socialización de la resolución 2184 de 2019 y prevención de caracol africano en 9 comunas- 25 barrios - 1.436 personas sensibilizadas desde marzo a junio de 2022. y 4 comunas, 7 instituciones educativas y 831 estudiantes de abril a mayo de 2022.</t>
  </si>
  <si>
    <t>Se actualizaron programas, proyectos, metas y el plan financiero, de la siguiente manera por medio de convenio 028 del 2021, De los programas anteriormente enunciados, ACODAL propone 28 proyectos para dar cumplimiento a los programas, Se plantean 6 metas para la actualización del PGIRS: proyectadas al 2027/- para el segundo trimestre del 2022 el Departamento Administrativo de Planeación Municipal se encuentra en proceso de recepcionar por parte de la “Asociación Colombiana de ingeniería sanitaria y ambiental ACODAL”, los kits de aseo y la entrega de 25 huertas pendientes, y todos los documentos soportes del proceso de actualización del Plan de Gestión Integral de Residuos Sólidos.</t>
  </si>
  <si>
    <t xml:space="preserve">Se está generando acompañamiento y revisión de información técnica en el trabajo de diagramación para la generación de guía sobre normatividad general ambiental dirigida sectores productivos de la ciudad de Armenia, entre los cuales se priorizó el sector salud y sector de la construcción, documento preliminar se esta realizando ajustes para su entrega./ Para el segundo trimestre del 2022, Se generó guía sobre normatividad general ambiental dirigida Sector Salud, la cual entra en proceso de revisión técnica y posterior aprobación;  además se continuó con el acompañamiento y revisión de información y diagramación para otros sectores productivos. </t>
  </si>
  <si>
    <t>Para el primer trimestre del 2022, se realizo seis (6) capacitaciones en temáticas referentes al manejo normativo - ambiental de acuerdo al establecimiento en el marco de la conservación del Paisaje Cultural Cafetero Colombiano y del desarrollo ambientalmente sostenible del municipio, las cuales se llevaron a cabo de la siguiente manera: Seis (6) al sector de la salud focalizando consultorios odontológicos y una (1) al sector educativo, también Primera sesión 2022 del Comité municipal de Paisaje Cultural Cafetero PCCC.- visitas de  diagnóstico a predios ubicadas en zonas principales y de amortiguamiento del Paisaje Cultural Cafetero de Armenia PCCC como una estrategia de reconocimiento y apropiación de los atributos que en la actualidad aún se conservan (7 predios) capacitaciones en instituciones educativas del municipio de Armenia, el fin de generar apropiación y conocimiento sobre la declaratoria de Paisaje Cultural Cafetero Colombiano (3 instituciones )/ para el segundo trimestre del año se realiza Seis (6) capacitaciones en temáticas referentes al manejo normativo - ambiental de acuerdo al establecimiento en el marco de la conservación del Paisaje Cultural Cafetero Colombiano y del desarrollo ambientalmente sostenible del municipio, las cuales se llevaron a cabo de la siguiente manera: Tres (3) al sector de la salud, dos (2) al sector educativo en instituciones educativas oficiales y una (1) al sector comercio. capacitaciones en instituciones educativas del municipio de Armenia.</t>
  </si>
  <si>
    <t>Para el periodo informado se realizan 4 capacitaciones en instituciones educativas; Institución Educativa La Adíela, institución Educativa Cristóbal Colón, Institución Educativa Los Quindos ,  Institución Educativa Cristóbal Colón- Sede Gran Colombia. en temas; Disposición de residuos solidos ( Ley 2184 de 2019) cuidado y protección de áreas verdes (SIMAP), corresponsabilidad con el ambiente (Cambio Climático) tenencia responsable de mascotas y prevención Caracol Africano/ para el segundo trimestre del año se realizaron  sensibilización con instituciones educativas Los Quindos- La Adiela- Rossana Londoño- Los  Quindos - I.E. Nuestra señora de Belen (  Compostador) 
I.E. La Adiela sede CECILIA 9D y 10 C -I.E.  I.T.I- Camilo Torres.</t>
  </si>
  <si>
    <t>Para el periodo correspondiente al 1 trimestre del 2022 se realizan 26 capacitaciones y visitas de impacto en el municipio de Armenia con la finalidad de sensibilizar y educar a los comerciantes  del  sobre la actividad interinstitucional para disposición adecuada de residuos, cuidado y protección de áreas verdes, corresponsabilidad con el ambiente. y  educar a los habitantes del barrio sobre la actividad ambiental, limpieza, siembra de material vegetal (disposición adecuada de residuos, sensibilización y educación caracol africano)/ para el segundo semestre se realizaron 9 capacitacion en COLEGIO GUSTAVO MATAMOROS, COLEGIO ITI, Barrio emprendedor, tesorito,  milagroso, girasoles emprendedor y calima.</t>
  </si>
  <si>
    <t>Para el periodo comprendido en el primer trimestre del año en curso, se han realizado 14 de enero mesa técnica de CIDEA- 22 de enero mesa de articulación CIDEA y JUDEA- 24 de enero comité técnico institucional de educación ambiental y 28 de enero mesa técnica de CIDEA- para el corte de abril a mayo no se realizo apoyo en procesos de consolidación de los PROCEDA.</t>
  </si>
  <si>
    <t>En el primer trimestre del 2022 se realiza   Identificación  , recolección y tabular la información de la población, viviendas, infraestructura, equipamientos, según metodología del Ministerio de Vivienda Ciudad y Territorio de los asentamientos la veraneras, lomas de la unión Santiago galido, tres esquinas farallones y unión bajo (5)./ Para el segundo trimestre del 2022 se realiza la Identificación  , recolección y tabulacion de los asesntamientos El Recuerdo Bajo,  24 viviendas censadas 64 personas, Fundadores Bajo se censaron aproximadamente 158 personas en 68 viviendas y 19 de Enero en el cual se censaron 22 viviendas 16 personas</t>
  </si>
  <si>
    <t xml:space="preserve">Para el primer trimestre no se realizaron reporte al Ministerio de Vivienda Ciudad y Territorio, esto por causa de la plataforma del ministerio presenta problemas con una opción que no permite seguir cob el proceso. / para el segundo trimestre se realiza el reporte y cargue exitoso en la plataforma del Ministerio de Vivienda Ciudad y Territorio de los asentamientos Mesón del Sinaí y Aldea Baja </t>
  </si>
  <si>
    <t xml:space="preserve">Se realiza anexo de plantillas tabuladas con la información cartográfica y catastral del ministerio de vivienda de los  asentamientos (4) definidos a veraneras, lomas de la unión Santiago galido, tres esquinas farallones./ para el segundo trimestre se realiza la tabulación de la información en la plantilla en Excel  generada por el Ministerio de Vivienda Ciudad y Territorio de los asentamientos:FUNDADORES BAJO, RECUERDO BAJO, VERANERAS y 19 DE ENERO. 
</t>
  </si>
  <si>
    <t>En el primer trimestre se evidencia una asignación de  583  solicitudes por medio de la intranet, se encuentra un 60% de solicitudes cerradas y actualmente se esta en plan de mejoramiento con respecto a las pQRS, para lograr un cumplimiento del 100%.- / En este segundo trimestre se atendieron las solicitudes presentadas al DAPM enmarcadas al control urbano en una totalidad de  704 solicitudes con su  respuesta a los peticionarios, Solicitudes de la comunidad 244, Licencia Ejecutoria 14, Enagenaciones 11, visitas a obras 149, Perimetro 29, Uso de Suelo 85, Nomenclatura 110, Plan de Implantacion 7, Intervencion Espacio Publico 7.</t>
  </si>
  <si>
    <t>Hasta el día 30 de marzo del 2022 se han expedido 359 actas de visitas de inspección de zona, donde la mayoría han sido procesadas por infracciones constructivas, urbanísticas y jurídicas/ para el perido comprendido del 1 de abril al 30 de junio del 2022, se realizan 495  actas de visitas de inspección de zona, donde la mayoría han sido procesadas por infracciones constructivas, urbanísticas y jurídicas</t>
  </si>
  <si>
    <t>En el primer trimestre del 2022 no se han realizado medidas correctivas por incumplimiento de normatividad y documentos de planificación urbana y rural que rigen en el municipio./ para el segundo trimestre o se han realizado medidas correctivas por incumplimiento de normatividad y documentos de planificación urbana y rural que rigen en el municipio.</t>
  </si>
  <si>
    <t xml:space="preserve">Para esta actividad, se determina que se han creado tres clases de recorridos con la finalidad de llevar a cabo el control y seguimiento de todas las construcciones legales y empíricas realizadas en el transcurso del año para establecer el proceso que se le dará a cada uno./ para el segundo trimestre del 2022, se verificaron 149 visitas de control urbano con sus respectivas actas de visita.  </t>
  </si>
  <si>
    <t>para este perido no se realiza envio de oficio a la comision de veeduria de las curadurias urbanas./ para este perido Se envia primer oficio 3912 del 5 de abril del 2022 del a la comisión de veeduría de las curadurías urbanas con el fin de informar que a  la fecha no se inicia investigación correspondiente al control urbano.</t>
  </si>
  <si>
    <t>Las licencias de construcción expedidas por las curadurías urbanas No. 1 y 2, dirigidas por la Arq. Margarita María Pino y el Ing. José Elmer López Restrepo, no han sido modificas ni reprobadas hasta la fecha 30 de marzo del 2022 de los meses de Enero, Febrero y Marzo del presente año./ para el segundo trimestre del 2022, De acuerdo a las visitas realizadas en este periodo se abrieron 17  autos investigativos a obras que no cumplen con las licencias.</t>
  </si>
  <si>
    <t>con respecto al archivo 2022 El proceso de archivo se realiza mediante el seguimiento de firmas y documentación elaborado en Excel y se entrega la correspondencia mediante expedientes, se encuentra al día con respecto a 2021, debidamente archivado/ se informa por prate de la gestora documental que a la fecha se encuentra un 75 % del archivo del 2021 al dia. para iniciar entrega del 2022</t>
  </si>
  <si>
    <t>Las licencias de construcción expedidas por las curadurías urbanas No. 1 y 2, dirigidas por la Arq. Margarita María Pino y el Ing. José Elmer López Restrepo, no han sido modificas ni reprobadas hasta la fecha 30 de marzo del 2022 de los meses de Enero, Febrero y Marzo del presente año. / para el segundo trimeste se informa que se han realizado 118 licencias de construcción.</t>
  </si>
  <si>
    <t>La información recopilada, permite al Departamento Administrativo de Planeación Municipal, determinar que existen instaladas las siguientes vallas:  35 Vallas Tipo Petrolera de hasta 48 metros cuadrados. Y 70 Vallas Tipo Aviso de hasta 8 metros cuadrados. Actualmente la información se encuentra en proceso de digitalización, con la finalidad de otorgar acceso en tiempo real, la cual podrá ser consultada en la siguiente dirección electrónica.</t>
  </si>
  <si>
    <t>En el primer trimestre del año se realiza análisis Jurídico del Acuerdo No. 229 de 2021, del Concejo Municipal, expidió el Estatuto Tributario del Municipio, establece en el Capítulo V – Impuesto de Publicidad Exterior Visual esta normativa autoriza el impuesto de Publicidad Exterior Visual, en concordancia con lo establecido en el Artículo 93 ibidem Acto seguido se proyecto y elaboro por la misma dependencia, el Decreto 59 del 25 de febrero de 2022, “Por medio del cual se modifica parcialmente el Decreto 346 del 14 de Diciembre de 2021 Por medio del cual se señalan las condiciones especiales, temporales y las características de los elementos de publicidad exterior visual que contengan propaganda electoral para las elecciones de Senado y Cámara de Representantes que se llevarán a cabo en el año 2022” y se dictan otras disposiciones”./ para el segundo trimestre se encuentran elaboradas las Resoluciones en su totalidad del periodo Tributario 2022-1, cuya vigencia es desde el 01 de enero a 30 de junio del año en curso, notificadas al contribuyente en concordancia con los términos del Código de Procedimiento Administrativo y de lo Contencioso Administrativo.</t>
  </si>
  <si>
    <t xml:space="preserve">Se cuenta con el documento técnico encaminado a establecer el Manual de Publicidad Exterior Visual en el Municipio, el cual fue realizado con base en el Decreto 063 de 2013, sin embargo con la entrada en vigencia del Decreto 029 de 2021, se modifico la competencia en cabeza del Departamento Administrativo de Planeación Municipal – Publicidad Exterior Visual por lo que el citado Manual deberá ser ajustado a dicho acuerdo, por medio del cual se fija el Estatuto Tributario del Municipio y la Ley 140 de 1994./ para el segundo trimestre del año en curso se realiza el analisis tecnico para iniciar los ajustes necesarios para el manual de publicidad exterior </t>
  </si>
  <si>
    <t>A la fecha de presentación, se ha entregado el archivo de gestión del Departamento Administrativo de Planeación Municipal, hasta el año 2020. A su vez el año 2021 se encuentra en un avance del 70%./para este periodo se informa que se encuentra en 100%, teniendo presente que el periodo a entregar es 2021, y dicha informacion es otrogada por la gestora de archivo.</t>
  </si>
  <si>
    <t>En el primer trimestre se realiza el manejo  de archivo de toda la documentación del proceso correspondiente a manual de espacio publico, al archivo de gestión del Departamento Administrativo de Planeación Municipal de conformidad con la ley de archivo./para este periodo se informa que se encuentra en 100%.</t>
  </si>
  <si>
    <t xml:space="preserve">El manual de árbol solicitado se encuentra totalmente terminado, a la espera de revisión y aprobación del proceso Ambiental del Departamento Administrativo de Planeación Municipal/ para el segundo trimestre se realiza entrega y socializacion del manual de arbol urbano. </t>
  </si>
  <si>
    <t xml:space="preserve">En el primer trimestre se han realizado 2 mesas de trabajo, dicho manual se realiza en compañía de convenio ./Para el segundo trimestre del año en curso se realiza el instructivo de   tratamiento, recepción y manejo de áreas de cesión, se informa que este ya se encuentra proyectado y esta para revisión y aprobación </t>
  </si>
  <si>
    <t xml:space="preserve">En el primer trimestre se realizan los estudios preliminares necesarias para la elaboración del Manual de edificaciones sostenibles./para el segundo semestre se informa que dicho documento tiene un avanece en su proyección del 60%, ya que los estudios y los análisis para esta proyección avanzaron pro el área encargada. </t>
  </si>
  <si>
    <t>Para el primer trimestre del año se  realiza reuniones con los diferentes actores de la ciudad, entre los más destacados están los Curadores Urbanos, Camacol, Cámara de comercio, Sociedad de Arquitectos, Sociedad de Ingenieros, sociedad civil, entre otros, con la finalidad exponer soluciones a las necesidades ciudadanas en términos de Ordenamiento territorial, revisión excepcional, sectores normativas, Plan de Ordenamiento Zonal, el debido control urbano.,/para el segundo trimestre del año se  realiza 109 reuniones con los diferentes actores de la ciudad, entre los más destacados están los Curadores Urbanos, Camacol, Cámara de comercio, Sociedad de Arquitectos, Sociedad de Ingenieros, sociedad civil, entre otros con el fin de socializar el POT.</t>
  </si>
  <si>
    <t xml:space="preserve">Se realiza en el transcurso del primer trimestre del 2022, Jornadas de capacitación en cuanto a la normatividad Nacional vigente expedida a raíz de actualizaciones Decretadas en el Territorio Nacional, la inclusión en la toma de decisiones de carácter municipal.- Barridos de ciudad, mediante el área de control urbano.-  Regular el espacio público mediante el debido seguimiento de aplicabilidad del Decreto 139 de 2021, a Trávez de los barridos de ciudad ejercidos por el área de control urbano.- para el segundo trimestre se avanza con las treuniones con los gremios y actores, en la desicion y conocimiento de diferentes aspectos </t>
  </si>
  <si>
    <t>Capacitación y socialización del Acuerdo 019 del 2009,  componentes técnicos, avances en la consolidación del Plan de Ordenamiento Zonal, y actualidad del Proceso de Revisión excepcional del Acuerdo 019.- para el segundo trimesrre se realiza 9 reuniones con gremios y actores con el fin de socializar el plan de ordenamiento social.</t>
  </si>
  <si>
    <t xml:space="preserve">A la fecha se entrega archivo del  2021 con su respectivo seguimiento por medio del proceso 3 del DAMP. - por parte de la gestora de archivo se informa que se encuentra al dia en archivo. </t>
  </si>
  <si>
    <t>Proyección final de fichas normativas actualizadas mediante revisión excepcional del Acuerdo 019 del 2009, a esperas de la adopción formal de la revisión.- Mediante contrato interadministrativo celebrado entre la Secretaría de Transito y Transporte y la Universidad del Quindío, se generaron insumos para alimentar la actualización del Plan vial de Movilidad con la finalidad de generar un diagnostico del sector. se debe tener presente que es competencia del SETTA/ para el segundo trimestre se realiza por medio de la revisión exepcional se realiza el proceso de actualizacion del 100% de las fichas normativas con un avanece del 60%</t>
  </si>
  <si>
    <t xml:space="preserve">en el primer trimestre se ha realizado el manejo de archivo de toda la documentación del proceso, al archivo de gestión del Departamento Administrativo de Planeación Municipal de conformidad con la ley de archivo. / Para el segundo trimestre se informa por parte de la gestora documental que se encuentra entregado hasta el 2020, que el año 2021 se esta entregando de manera parcial segun observaciones y que el año en curso se ha depurado constantemente </t>
  </si>
  <si>
    <t>En el primer trimestre del año en curso se inicia  un plan d de acción con respecto a a esta actividad con el fin de que cada contratista adscrito al área de Control Urbano al final de su contrato deberá alimentar la base de datos del documento dosier teniendo como base, consolidando la base de datos que reposa en el Departamento Administrativo de Planeación Municipal.- para este trimestre se tiene un avance del 60% teniendo presente el inventario de asentamientos humanos y el inventario de renovacion urbanistica.</t>
  </si>
  <si>
    <t>Actualmente se encuentra en proceso de Recopilación de todos y cada uno de los componentes que hacen parte integral del Acuerdo 019 del 2009, volúmenes, decreto de movilidad, circulares aclaratorias, resoluciones, Decretos expedidos, Cartografía oficial. para este periodo no se reporta avance en esta actividad.</t>
  </si>
  <si>
    <t>En el primer trimestre del año se realiza la Identificación de los fines del ordenamiento territorial (Visión y objetivos territoriales) y los medios del Ordenamiento territorial (Modelo de ocupación, Estrategias, Instrumentos, Normas y Proyectos), Clasificación de los contenidos que se encuentran articulados y desarticulados en el POT, respecto de las líneas de acción del Ordenamiento Territorial (Amenazas y Riesgos, Servicios Públicos, Medio Ambiente y Recursos Naturales, Vías y Transporte, Espacio Público, Vivienda, Equipamientos Colectivos, Patrimonio, Suelo y Sistemas Productivos) , La articulación entre los elementos mencionados, identificados en los volúmenes adoptados en el Acuerdo Municipal; Componentes General, Urbano, Rural y el Programa de Ejecución del Plan.  para este periodo no se reporta avance en esta actividad .</t>
  </si>
  <si>
    <t xml:space="preserve">En el primer trimestre del 2022 Mediante la identificación de los elementos que hacen parte de la Matriz 2, el respectivo análisis permitirá observar la relación actual entre la visión, objetivos planteados y estrategias propuestas con los proyectos que se han planteado en el programa de ejecución, debido a la complejidad de ambición los objetivos propuestos. Realizados en los siguientes trimestres  para este periodo no se reporta avance en esta actividad </t>
  </si>
  <si>
    <t>A la fecha Mediante el debido procesamiento y análisis de la información obtenida, se realiza la respectiva comparación de los resultados esperados y el estado actual del avance, de acuerdo al modelo, los planes, programas y proyectos identificados, el cual se encuentra en proceso  para este periodo no se reporta avance en esta actividad</t>
  </si>
  <si>
    <t xml:space="preserve">A la fecha Mediante el debido procesamiento y análisis de la información obtenida, se realiza la respectiva comparación de los resultados esperados y el estado actual del avance, de acuerdo al modelo, los planes, programas y proyectos identificados, el cual se encuentra en proceso  para este periodo no se reporta avance en esta actividad </t>
  </si>
  <si>
    <t xml:space="preserve">A la fecha Mediante el debido procesamiento y análisis de la información obtenida, se realiza la respectiva comparación de los resultados esperados y el estado actual del avance, de acuerdo al modelo, los planes, programas y proyectos identificados, el cual se encuentra en proceso- para este trimestre no se reporta avance en esta  actividad </t>
  </si>
  <si>
    <t>Para el primer trimestre del 2022, la consultoria 004 del 2021 realizada y supervisada por el líder de proceso de control urbano con respecto a la  modificación excepcional del POT del Municipio de Armenia, dando cumplimiento al prediagnóstico de la   norma del uso del suelo rural en el Municipio de Armenia- convenio, entregado para el primer trimestre.</t>
  </si>
  <si>
    <t>Para el primer trimestre del 2022, la convenio 004  realizada y supervisada por el líder de proceso de control urbano con respecto a la  modificación excepcional del POT del Municipio de Armenia, dando cumplimiento al Diagnostico técnico y jurídico del estado actual de los unidades de planificación Rural.</t>
  </si>
  <si>
    <t>Para el primer trimestre del 2022, el convenio 004  realizada y supervisada por el líder de proceso de control urbano con respecto Diagnostico técnico y jurídico del estado actual de los planes parciales</t>
  </si>
  <si>
    <t xml:space="preserve">Para el primer trimestre del 2022, se informa que se realizo borrador del decreto de legalización con respecto a  la reglamentación relacionada con los asentamientos-para este segundro tirmestre se estrega para revision el decroto a la crq y aprobacion, para ser presentado a concejo municipal y territorial </t>
  </si>
  <si>
    <t>Para el primer trimestre del 2022, la consultoría realizada y supervisada por el líder de proceso de control urbano con respecto Prediagnóstico  de Planes de ordenamiento zonales fue realizada y culminadas.</t>
  </si>
  <si>
    <t xml:space="preserve">Para el primer trimestre del 2022  con respecto Análisis técnico y jurídico de la reglamentación relacionada con los asentamientos en el municipio de Armenia, realiza el borrador con respecto al documento de legalización, para su respectiva firma y aprobación . / para el segundo trimestre se debe tener presente que segun la demanda y las solicitudes realizadas con respecto al plan de ordenamiento Zonal se encuentran realizadas segun demanda </t>
  </si>
  <si>
    <t xml:space="preserve">Para el primer trimestre del 2022 se realiza un avance del 19% con respecto a la  Generación del documento y sus correspondientes soportes de conformidad con la normatividad vigente en el tema. El documento desde el alcance general y estructural, ya se encuentra desarrollado. Al faltar unas ultimas socialización es y complemento de contenidos, aun no se encuentra culminado en su totalidad-para el segundo trimestre documento ya se encuentra listo para ser presentado ante concejo territorial y municipal para su aprobación, y se participa el las mesas de trabajo con gremios sector privado y publico para su socialización </t>
  </si>
  <si>
    <t xml:space="preserve">Para el primer trimestre del 2022, Se han realizado reuniones de divulgación con gremios y actores. Esta pendiente una ultima mesa de socialización- para el segundo trimestre se han realizado 9  participaciones en las mesas con actores y gremios para su socializacion, sin embargo se proyecta una ultima socializacion de este documento. </t>
  </si>
  <si>
    <t>Se llevó a cabo el desarrollo del Geo portal de información geográfica referente a los procesos del Departamento Administrativo de Planeación Municipal - DAPM- para el primer trimestre del año en curso  se han generado 1148 planos de localización/ para el segundo trimestre, comprendido del 1 de abril al 30 de junio 2022 se han generado 1127 planos de localización.</t>
  </si>
  <si>
    <t>Para el primer trimestre del 2022 se realizaron en los meses de Enero 751 solicitudes, del mes Febrero 2345 encuesta y del mes de Marzo ingresaron alrededor de 1400 solicitudes nuevas,  sin contar las 1014 modificaciones y retiros que se recibieron para realizar, para un total de 6222 solicitudes/ para el segundo semestre ngresaron 6035  solicitudes nuevas</t>
  </si>
  <si>
    <t xml:space="preserve">Con la implementación del aplicativo SisbenApp  nos ha permitido atender oportunamente todas las modificaciones de fichas solicitadas./ para el segundo trimestre se realizan aproximadamente 800 modificaciones y retiros que se recibieron en este perido incluyendo 5 que quedaron pendientes del trimestre anterior los cuales se han atendido oprtunamente. </t>
  </si>
  <si>
    <t xml:space="preserve">Se ha cumplido con la presentación de tres informes de manera mensualizada, correspondiente a los meses de enero, febrero, marzo contentivo de la totalidad de novedades y actividades desarrolladas en Sisbén/ para el segundo trimestre del año, el contratista encargado de la oficina de sisben, realiza los reportes de los meses de abril, mayo y junio, con las estadisticas y novedades de la atencion. </t>
  </si>
  <si>
    <t xml:space="preserve">En el trimestre informado se cuenta con  Utilización de los instrumentos de focalización y verificación del municipio de Armenia, sin solicitudes de alguna dependencia hasta el momento./ para el segundo trimestre del año en curso se realiza la utilizacion adecuado de los intrumenstos de focolocalizacion y verificacion sin novedad y con un cumplimiento positivo. </t>
  </si>
  <si>
    <t>Se ha llevado a cabo continuamente a través del Aplicativo SisbenApp, con una periodicidad mínimo cada 2 máximo cada 3 días, es decir en un promedio de 25 actualizaciones mensuales, lo cual se puede evidenciar en los listados de envíos y las copias de seguridad generadas en el sistema/ para el segundo trimestre teniendo presente que ingresaron 6035  solicitudes nuevas, se informa que esta a la espera para reportar en los primeros dias del mes de julio quedan pendiente 10 del mes de Abril, 62 del mes de Mayo y un total de 815 de Junio, de las cuales 385 son de la última semana y  con la claridad que en algunas de estas se realizó la primera visita pero no hubo respuesta de los solicitantes.</t>
  </si>
  <si>
    <t>En el primer trimestre del año Se efectuaron 29 visitas a predios con destinación habitacional en el Municipio de Armenia/ para el segundo trimestre Se efectuaron 23 visitas a predios con destinación habitacional en el Municipio de Armenia.</t>
  </si>
  <si>
    <t>Se proyectaron diecinueve (19) Resoluciones de asignación de estrato socioeconómico a predios con destinación habitacional del Municipio de Armenia/ para el segundo trimestre se proyectaron ocho (8) Resoluciones de asignación de estrato socioeconómico a predios con destinación habitacional del Municipio de Armenia</t>
  </si>
  <si>
    <t>Se efectuó divulgación en sesión del Comité Permanente de Estratificación – CPE (29-03-2021) acerca del proceso de actualización en la metodología de estratificación socioeconómica del Municipio de Armenia./ para el segundo trimestre Se efectuaron 23 visitas a predios habitacionales del Municipio, allí se divulgó acerca de proyecto de actualización en la metodología de estratificación socioeconómica.</t>
  </si>
  <si>
    <t>Se expidieron  (77) certificados de estratificación socioeconómica/ para el segundo trimestre meses comprendidos del 1 de abril al 30 de junio se expidieron (171) certificados de estratificación socioeconómica.</t>
  </si>
  <si>
    <t>Se realizó visita y aplicación de la nueva metodología a (16) proyectos (nuevos desarrollos) con destinación habitacional, del mismo modo, se procedió al cruce de información y actualización en la base de datos allegada por la Tesorería Municipal, para efectos de asignación de estrato, pues esta fue registrada y liquidada con estrato cero (0) según criterios de la Secretaría de Hacienda. Total predios 12.168./ para el segundo trimestre del año se realiza la expidicion de (171) certificados de estratificación socioeconómica</t>
  </si>
  <si>
    <t>Se apoyó en temas logísticos y administrativos al CPE en dos (2) sesiones desarrolladas el 31 de enero y el 29 de marzo de 2022./ para el segundo trimestre Se apoyó en temas logísticos y administrativos al Comité Permanente de Estratificación en la convocatoria, desarrollo y actas de los meses de abril, mayo y junio, para un total de 4 sesiones, así mismo, se gestionó el pago de honorarios a integrantes representantes de la comunidad.</t>
  </si>
  <si>
    <t>La inspección a cargo de Alejandra Osorio Arias, presente reporte de 20 solicitudes de visita las cuales se realizaron 16 visitas. La inspección Octavo reporta 27 solicitudes de visita- para el segundo trimestre se realiza respuesta a las solicitudes presentadas por los ciudadanos de manera oportuna y de fondo La inspección a cargo de Alejandra Osorio Arias, presente reporte de 6 solicitudes de visita las cuales se realizaron 16 visitas. La inspección Octavo reporta 9 solicitudes de visita</t>
  </si>
  <si>
    <t>La inspección a cargo de Alejandra Osorio Arias, ninguno debido a que no está habilitado el VUR y sin el VUR no se puede iniciar un proceso ya que se violaría el derecho a las personas del debido proceso. Por lo tanto se solicita que se haga la gestión para que las inspecciones puedan acceder al VUR y poder iniciar los procesos correspondientes.  La inpección Octava reporta 17   auto de apertura para avocar el conocimiento de los hechos presuntamente violatorios de la normatividad urbanística vigente- para el segundo trimestre no se reporta por parte de la inspeccion de control urbano, la inspeccion octava realiza 32  procesos correspondientes</t>
  </si>
  <si>
    <t>La inspección a cargo de Alejandra Osorio Arias,  reporta que no se realizo ninguna solicitud  Las otras inspecciones no presentan reporte, la inspeccion Octava reporta 36 notificación del auto de investigación al presunto infractor de conformidad con la ley 1801 de 2016 y demás normas concordantes el Código Administrativo. para el segundo trimestre se reporta que La inspección a cargo de Alejandra Osorio Arias se remitieron 18 solicitudes de inicio de proceso sancionatorio para la aplicación de la medida correctiva contenidas en el c.n.p. y  inspeccion Octava reporta 32 notificación del auto de investigación al presunto infractor de conformidad con la ley 1801 de 2016 y demás normas concordantes el Código Administrativo</t>
  </si>
  <si>
    <t>La inspección a cargo de Alejandra Osorio Arias se realizó 8 audiencias de descargos, se realizó audiencia de decreto de pruebas se realizaron 6.  la inspeccion Octava presenta 14 escargos por parte del presunto infractor y solicitar las pruebas que pretenda hacer valer. Conforme a la ley 1801 del 2016 - para el segundo trimestre del año en curso La inspección a cargo de Alejandra Osorio Arias se realizó 20 audiencias de descargos, se realizó audiencia de decreto de pruebas se realizaron 6.  la inspeccion Octava presenta 31 escargos por parte del presunto infractor y solicitar las pruebas que pretenda hacer valer. Conforme a la ley 1801 del 2016</t>
  </si>
  <si>
    <t>La inspección a cargo de Alejandra Osorio Arias informa que para el primer trimestre del 2022 se ordenó 6 prácticas de pruebas  y la inspección Octava resporta 8  no reporta- para el segundo trimestre se informa  que se realizaron 20 visitas con el fin de Ordenar la práctica de pruebas solicitadas por el investigado y las que considere pertinentes de oficio, cuando así se requiera.</t>
  </si>
  <si>
    <t>La inspección a cargo de Alejandra Osorio Arias, no se impuso sanciones durante esos 3 meses, la inspección Octava reporta 2 de la práctica de pruebas solicitadas por el investigado y las que considere pertinentes de oficio, cuando así se requiera.- para el segundo trimestre se informa que   por parte de la inspeccion octava 7 actos para Imponer sanciones urbanísticas o archivo de la investigación según corresponda mediante acto administrativo.</t>
  </si>
  <si>
    <t>La inspección a cargo de Alejandra Osorio Arias, reporta que se realizaron se realizó 65 Notificaciones y la inspección Octava realiza 36 notificaciones - en el segundo trimestre se reporta no haber notificaciones ya que se encuentran procesos en apelación.</t>
  </si>
  <si>
    <t xml:space="preserve">La inspección a cargo de Alejandra Osorio Arias no remitió ninguna sanción a ejecuciones fiscales y decretaría de infraestructura, debido a que no hubo sanciones durante esos 6 meses. Igual que e la inspección Octava </t>
  </si>
  <si>
    <t xml:space="preserve">En el primer trimestre ambas inspecciones realizan el manejo adecuado del archivo y se encuentra en entrega del 2021, se encuentran al día según cierres de procesos  </t>
  </si>
  <si>
    <t xml:space="preserve">Vereda Murillo y Vereda el Rhin </t>
  </si>
  <si>
    <t xml:space="preserve">Area Rural  Armenia </t>
  </si>
  <si>
    <t>Vereda pantanillo, murillo, el rhin, santa Ana y puerto espejo</t>
  </si>
  <si>
    <t xml:space="preserve">Área Rural  Armenia </t>
  </si>
  <si>
    <t xml:space="preserve">308463 Habitantes de la Ciudad de Armenia </t>
  </si>
  <si>
    <t>Área Urbana del Municipio</t>
  </si>
  <si>
    <t xml:space="preserve">Jardines de la Fachada Barrio Nuevo Armenia, avenida Centenario, Parque Fundadores, Condominio Barú, Fachada, Manantiales, Alazar del café, Barrio Cooperativo, Barrio Quintas de la Marina, Barrio ciudad dorada, Barrio Ciudadela nuevo Armenia . </t>
  </si>
  <si>
    <t>28300 Habitantes de la Ciudad de Armenia</t>
  </si>
  <si>
    <t xml:space="preserve">17700 Habitantes de la Ciudad de Armenia </t>
  </si>
  <si>
    <t xml:space="preserve">Vivero forestal Municipal </t>
  </si>
  <si>
    <t xml:space="preserve">Barrios génesis, la unión baja, Vélez, las colinas y sector museo quimbaya. </t>
  </si>
  <si>
    <t>Área Urbana y Rural del Municipio</t>
  </si>
  <si>
    <t xml:space="preserve">2018  Habitantes de la Ciudad de Armenia </t>
  </si>
  <si>
    <t xml:space="preserve">centro administrativo municipal </t>
  </si>
  <si>
    <t>Ciudad Dorada</t>
  </si>
  <si>
    <t xml:space="preserve">para este periodo no se ha realizado  Documentos de lineamientos técnicos para el desarrollo de la política nacional ambiental y la participación en la gestión ambiental ya que se encuentra en la formulación e  implementación de proyectos demostrativos para la reducción de impactos ambientales de la minería  </t>
  </si>
  <si>
    <t>En el primer trimestre del 2022 se realizo Lectura, revisión y análisis del  Acuerdo 019-2009 POT- Por medio de la cual se adopta se adopta El POT - de Armenia, con especial énfasis al tema Suelos de Protección, para dar pie al procedimiento para la desafectación de suelos de protección en suelo urbano…” Se solicitó a la oficina SIG, documentos con solicitudes con respecto a desafectación de predios por afectación ambiental, a la fecha no han ingresa a DAPM, - Se apoyó al Ing. Rodrigo Restrepo – Líder proceso 3: en atender dos (2) solicitudes de forma verbal a dos diferentes ciudadanos que se presentaron en la oficina de control urbano, realizando consultas con respecto al proceso de desafectación de predios en suelo de protección ambiental./en mayo del 2021 la crq saco la resolución 748 mediante la cual se establece el procedimiento técnico ambiental para realizar estudios de oferta y valoración ambiental que sirvan en procesos de desafectación de suelos de protección en el marco de los procedimientos de la normatividad vigente de ordenamiento territorial, para la vigencia del segundo semestre se realizan 11</t>
  </si>
  <si>
    <t>en el primer trimestre se informa por parte de el área encargada que no se realizo solicitud alguna con respecto a proyectos /en el segundo trimestre se informa por parte de el área encargada que no se realizo solicitud alguna con respecto a proyectos</t>
  </si>
  <si>
    <t xml:space="preserve">Circular conjunta remitida el 30 de marzo en la cual se solicita entrega del seguimiento al plan de desarrollo con corte al 31 de marzo del 2022, en el cual se espera tener un avance del 55.25% 
Consejo de Gobierno 18 de abril del 2022 presentacion consolidado e informe Seguimiento Plan de Desarrollo 1T 2022. 
Remisión alertas  resultantes del Monitoreo de Metas del PDM con Corte a marzo 31  de 2022 según el Tablero de Control. 
Circular conjunta remitida el 30 de Junio en la cual se solicita entrega del seguimiento al plan de desarrollo con corte al 30 de Junio del 2022, en el cual se espera tener un avance del 62,50% 
</t>
  </si>
  <si>
    <t>Para el primer trimestre del 2022, se realizo la conformación del equipo técnico del departamento administrativo de planeación y se designaron los enlaces por cada uno de las dependencias para el seguimiento y monitoreo del plan de acción y Tablero de Control. Cuenta con un espacio en la página web  planeacionarmenia.gov.co que tiene la usabilidad para los reportes trimestrales del cumplimiento del PDM 2020-2023</t>
  </si>
  <si>
    <t>Circular conjunta remitida el 30 de marzo en la cual se solicita entrega del Seguimiento al Plan de Acción con corte al 31 de marzo del 2022, se solicita entrega para el 8 de abril . 
Consejo de Gobierno 18 de abril del 2022 presentacion consolidado e informe Seguimiento Plan de Acción 1T 2022. 
Circular Conjunta remitida el 30 de junio en la cual se solicita entrega del Seguimiento al Plan de Acción con  corte a 30 de Junio del 2022.</t>
  </si>
  <si>
    <t xml:space="preserve">Se solicitaron mediante oficio a las dependencias, entidades e instituciones de educación superior que apoyan a la construcción de dicho documento,  la información para la elaboración de la ficha básica municipal 2021.
Se solicito a la oficina de comunicaciones la imagen grafica para la vigencia 2021 de la Ficha Básica Municipal.
Se recepciono la información remitida por las dependencias, entidades e instituciones de educación superior que apoyan a la construcción de dicho documento. 
La Ficha Básica se encuentra un 60% de construcción y elaboración. </t>
  </si>
  <si>
    <t>Se actualizo la página web del DAPM con forme a la resolución 15 19 del 2020, su actualización es permanente.</t>
  </si>
  <si>
    <t xml:space="preserve">Se informa que con corte a 30 de junio del 2022 no se ha presentado solicitud alguna con respecto a formulacion de nuevos  proyectos, sin embargo desde el 2020 se ecuentran formulados todos los proyectos para la ejecución del Plan de Desarrollo y  en la vigencia 2021 se formularon 3 proyectos nuevos. </t>
  </si>
  <si>
    <t xml:space="preserve">Para el primer trimestre del año en curso con respecto a SECOP II se reporta el 100% de implementacion y administración de esta plataforma, teniendo presente las observaciones y novedades para el año en curso con respecto a ley de garantias, para el primer trimestre se reporta que de los 310 contratistas actuales 39, presentan novedades de prsentar cuentas. conn respecto a SIA OBSERVA, reporta una novedad con respecto al reporte del convenio de asociación 2022-02, el cual inicio ejecución el 14 de febrero del 2022 y reportaron a finales de marzo, por este motivo se envia solicitud  a contraloria para habilitar plataformas y dar autorización para reporter este convenio. 
SIA CONTRALORIA: el 6 de enero el DAPM de control interno, envía el listado de formatos que deben ser diligenciados con sus respectivos anexos de acuerdo a la competencia.- 7 de enero se emite circular conjunta numero 2022 CI 0006 en la cual se invita a la jornada de capacitación rendición electrónica de la cuenta 2021.- el 19 de enero se emite la resolución número 15 en la cual se delega la responsabilidad de recopilación y suministro de la información a los secretarios de despachos y directores de departamentos administrativos.- se enviaron oficios conjuntos 2022 OF0237 del 14 de enero del 2022 en el cual se envía el listado de formatos que deben ser diligenciados por cada una de las dependencias. - se dio inicio al proceso de rendición el 7 de febrero y se culminó el 18 de febrero./
 Para el segundo trimestre se realiza ajuste y cambio de novedades de las plataformas dejando dichos reportes y seguimientos al dia y sin novedades 
 SIA OBSERVA: hasta el 30 de junio se tiene al 100% rendidos los contratos en la plataforma  
 SECOP II : Con corte a 30 de junio se han elaborado y publicado el 100% contratos. 
</t>
  </si>
  <si>
    <t>7. Porcentaje de aplicación de los Componentes  y Estrategias  Institucionales  (Sisitema de Riesgos Muicipal, Estrategia de Racionalización de Tramites, Estrategia de Rendición de Cuentas , Iniciativas Adicionales- Mesa Técnica de Transparencia) contenidas en el  Plan Anticorrupción y de Atención al Ciudadano Anual    (Proceso de Actualzición, Seguimientos )</t>
  </si>
  <si>
    <t xml:space="preserve">28 de Enero: primer CIGD, aprobación planes estratégicos políticas institucionales y plan de gestión territorial 2022, viernes 1 de abril, segundo comité CIGD, aprobación acciones de integridad pública y solicitud avance de gestión 2022.- 10 de feb se llevó a cabo mesa de trabajo líder territorial DAFP priorización temas 2022 en el marco del convenio 0216 del 2020.
24 de Mayo: Primer Comite Municipal de Gestión y Desempeño presentacion y reporte por cada Presidente de Comité Institucional del ente central y de los entes descentralizados, sobre el avance de cumplimiento del PGT aprobado correspondiente al año 2022 y Socialización de resultados del FURAG-Armenia y cada una de las entidades del Nivel Descentralizado vigencia 2021. . 
7 de Junio: Socialización resultados FURAG vigencia 2022 por parte del Departamento Administrativo de la Función Pública.  
Capacitación Modelo Integrado de Planeación y Gestión por parte del Departamento Administrativo de la Función Pública.
14 de Junio: Revision y socializacion resultados FURAG conjunto con el Despacho del alcalde, DAFI  y control Interno
21 de junio: Tercer Comite Institucional de Gestión y Desempeño, aprobación tablas de retención documental, Modificación del PINAR, Plan de Mejoramiento Auditoria Externa, Directriz recomendaciones FURAG.
28 y 29 de Junio: Mesas de Trabajo para Verificación de Recomendaciones de Mejora por Política FURAG, solicitud v2 del Plan de Gestión Territorial ajustado con las recomendaciones de mejora. 
29 de Junio: Rendición de Cuentas del Sector Salud en el Departamento del Quindío vigencia 2021 en conjunto con la Gobernación del Quindío en cumplimiento del Nodo Salud. </t>
  </si>
  <si>
    <t>Circular numero 2022 CI- 0134 de abril 5 solicitud de informe de avance PAAC e informe de avance de matriz de riesgo con corte al 15 de abril del 2022. fecha limite de entrega 15 de abril./ para el segundo trimestre del año en curso se viene realizando un trabajo en conjunto con todos los procesos de la administración central, en el establecimiento y ajuste a las hojas de vida de los indicadores de riesgos.
12 de enero: Primera Mesa Técnica De Transparencia, presentación de la evaluación de la audiencia pública de la rendición de cuentas y entrega preliminar  del PAAC 2022.
27 de enero: Segunda Mesa Técnica de Transparencia consolidación del PAAC 2022.
31 de Marzo: COMITÉ TERRITORIAL DEL SISTEMA NACIONAL DE RENDICIÓN DE CUENTAS DEL DEPARTAMENTO DEL QUINDÍO, Socialización Sistema Nacional de Rendición de Cuentas SNRC y Socialización propuesta Nodo
7 de Abril: Tercera Mesa Tecnica de Transparencia modificación PAAC Inclusión de las actividades de Integridad Pública en el componente de Iniciativas adicionales del PAAC 2022 Armenia y presentación del Cronograma inmediato del PAAC 2022.</t>
  </si>
  <si>
    <t>Para la vigencia con corte a 30 de junio  no se ha  recibido requerimiento del DNP para ningún tipo de reporte o implementación y administración</t>
  </si>
  <si>
    <t xml:space="preserve">Para el primer trimestre se realizo apoyo para la formulación y presentación de proyectos a entidades del orden departamental y nacional en los convenios de guadua, árbol urbano, Findeter, acodal y concursos de merito con economía urbana, plan de manejo ambiental y trinchos.- Para el segundo trimestre del año en curso (abril- mayo- junio) no se realiza apoyo en formulacion y  presentacion de proyectos </t>
  </si>
  <si>
    <t xml:space="preserve">En el primer trimestre con respecto a las capacitaciones del MGA se realizado 6 capacitaciones,  con respecto a los seguimientos sede planes de acción se envía circular conjunta del 30 de marzo del 2022, en la cual se solicita seguimiento a los planes de acción del municipio con corte al 30 de marzo.- para el segundo trimestre (abril-mayo-junio), hasta la fecha se han presentado 5 informes financieron a la Contraloria General, teniendo presente que se encuentra identificados los enlaces de cada dependencia, se realiza capacitación correspondiente a este periodo, asi mismo para este periodo se realizan 32 asesorias con respecto a la parte de ajustes con/sin tramites presupuestal. </t>
  </si>
  <si>
    <t xml:space="preserve">Se brindó apoyo en el proceso de rendición de cuentas del segundo semestre del 2021 por parte de las dependencias ante el CTP, Apoyo en la estructuración del concepto técnico de los consejeros territoriales. Acompañamiento logístico y jurídico a las sesiones de trabajo del CTP
Apoyo logistico con publicista para revista del CTP , poyo con viaticos para encuentro Territoiral de Planeación Participativa 2022 en la ciudad de Medellin </t>
  </si>
  <si>
    <t>Se realizó revisión jurídica al reglamento interno del CMPC.- Se convoco a mesa de trabajo para revisión y aprovacio9n del reglamento interno.
30 de Marzo: Convocatoria Sesión Ordinaria Consejo Municipal de Participación Ciudadana. 
5 DE Abril : Invitación Socialización Modificación Excepcional de Norma Urbanistica del Plan de Ordenamiento Territorial
19 de Abril: Sesión Ordinaria Consejo Municipal de Participación Ciudadana, Análisis del Reglamento Interno realizado por la Secretaría Técnica, entrega del Reglamento Interno verificado en medio físico, propuesta de Plan de Plan de Acción 2022.</t>
  </si>
  <si>
    <t xml:space="preserve">Se remitió el oficio a las JAL, JAC, gremios y Universidad del Quindío en la cual se les solicita designar a los nuevos integrantes que  conformaran el CODELPA para la vigencia 2022-2023.
5 de abril :  Invitación Socialización Modificación Excepcional de Norma Urbanistica del Plan de Ordenamiento Territorial
19 de abril: Concertación de agenda 
20 de abril: Convocatoria Sesion Ordinaria CODELPA 
6 de mayo: Sesion Ordinaria CODELPA, entrega base de datos actualizada segun designaciones y/o ratificaciones, eleccion de representantes de las JAC ante el CODELPA directivo, eleccion de los coordinadores del CODELPA directivo y operativo, entrega de informes sobre ejecución de presupuesto participativo  entrega resolucion No 357 de 2021 Comité Técnico de Control y Seguimiento para Presupuesto Participativo, entrega de seguimiento consolidado a los Planes de Desarrollo Comunal a diciembre 31 de 2021 en medio magnético.
</t>
  </si>
  <si>
    <t xml:space="preserve">Mediante oficio 2022 OF15 02 del 2 de marzo se solicitó el diligenciamiento del seguimiento a los planes de desarrollo comunal 2020-2023 con corte a 31 de diciembre del 2021.- se brindó acompañamiento al proceso de liberatorio y decisorio de presupuesto participativo vigencia 2022 de las 10 comunas y corregimiento el caimo desde el 23 de febrero hasta el 28 de marzo. acompañamiento metodológico y logístico al proceso de rendición de cuentas del segundo semestre 2021 de las justas administradoras locales (Comuna 1-3-4-5-7-8 y corregimiento el caimo). 
A 30 de Junio se realizo el cosolidado del seguimiento a los Planes de Desarrollo Comunal con corte a 31 de diciembre del 2022, fue publicado en pagina web del Departamento Administrativo de Planeación el proceso de rendición de cuentas del segundo semestre 2021 de las justas administradoras locales , se realizo seguimiento a  las actividades de responsabilidad del Departamento Administrativo de Planeación en los planes de desarrollo comunal con corte a 30 de Junio del 2022. 
</t>
  </si>
  <si>
    <t>1.  Asistencia técnica  y metodologica al Consejo Territorial de Planeación como instancia de Participación según la normativa Nacional y Local vigentes.</t>
  </si>
  <si>
    <t>2.  Asistencia técnica  y metodologica al Consejo Municipal de Participación Ciudadana como instancia de Participación según la normativa Nacional y Local vigentes.</t>
  </si>
  <si>
    <t>3.  Asistencia técnica  y metodologica al Comité de Desarrollo Local Particiaptivo CODELPA Directivo y Opertaivo  en aspectos metodológicos como mecanismo  de Participación según la normativa  Local vigente.</t>
  </si>
  <si>
    <t>4. Apoyo metodológico para la construcción de Herramientas de Planificación Comunitaria según metodología vigente.</t>
  </si>
  <si>
    <t xml:space="preserve">Para el primer trimestre del año en curso se han realizados dos recorridos por la microcuenca paujil, con la finalidad de identificar los aspectos biológicos como fauna, flora, suelo y recurso hídrico, para la caracterización de la misma. /Para el segundo trimestre se realizan 4 recorridos de  caracterizaciones en los barrios las veraneras, lomas de la unión, barrio calima y el recuerdo bajo. La actualización  del Plan de manejo de las quebradas urbanas esta compueto por 18 microcuencas del municipio de Armenia a la fecha se han elaborado la caracterización de 5. </t>
  </si>
  <si>
    <t xml:space="preserve">Para el primer trimestre se realiza la entrega de 568 de plántulas Chambimbe, Guamo, Grosellas, Manacos, Palma Pescado, Siete Cueros, Árbol del Pan, Níspero, Buquecitos y Confetis, Árbol de la Cruz, Chicalá, Francesina suministrados en las comuna 1 y 2 Bosques de pinares, Guaduales de la villa, Barrio los Quindos, Barrio la Isabela , Parque de la villa Sector Malibu – La Arcadia, (278).- comuna 3 y 4 Ciudadela Nuevo Armenia, Barrio la Grecia, Ciudad Dorada (57)/ para el segundo trimestre se realizó un trabajo de trasplante enmarcado en el proceso de producción donde se puede evidenciar 1952 plántulas incluidas en el inventario del vivero Municipal que hacen parte del material vegetal para el fortalecimiento de los diferentes corredores biológicos de Armenia, se realizó la entrega de 396 plantas para el fortalecimiento de laderas y corredores Biológicos del municipio de Armenia. </t>
  </si>
  <si>
    <t>Con respecto a esta actividad se informa que se realiza mesa de trabajo para verificar el cronograma a seguir a partir del segundo trimestre del año en curso para realizar ajuste según normativa del manual dee espacio publico./- para el segundo trimestre con la entrada en vigencia del Decreto 029 de 2021, se modifico la competencia en cabeza del Departamento Administrativo de Planeación Municipal – Publicidad Exterior Visual, a partir de los 8 metros cuadrados y hasta los 48 metros cuadrados, por lo que el citado Manual se encuentra siendo ajustado, al Estatuto Tributario del Municipio Acuerdo 229 de 2021 y la Ley 140 de 1994.</t>
  </si>
  <si>
    <t xml:space="preserve">Para el primer trimestre del 2022, el convenio 004  realizada y supervisada por el líder de proceso de control urbano con respecto al prediagnóstico Planes parciales- </t>
  </si>
  <si>
    <t xml:space="preserve">Concordancia al nuevo catalogo de proceso el Departamento Administrativo de Planeación  realiza la actualización mensual  de acuerdo a lo remitido  realizados por Secretaría de Hacienda en decretos y resoluciones </t>
  </si>
  <si>
    <t>Para el  periodo informado se han  realizado sensibilizaciones y apoyo por parte de la junta de acción comunal  en el tema de agroecología limpia a 5 instituciones: barrio calima- barrio emperador- barrio girasoles- barrio milagrosa- barrio el tesorito- barrio el emperador- colegio ITI- colegio gustavo matamoros- colegio gustavo matamoros</t>
  </si>
  <si>
    <t>inicio de la formulación del árbol de objetivos en el cual se toma como base el insumo final de las problemáticas desarrollados en el ultimo semestre del 2021 .  Asistencia al comité JUDEA y presentación del plan de trabajo en el que se enmarca la formulación de la política publica- para el segundo trimestre se avanza en la elaboración del árbol de objetivos en el que se han planteado alternativas de solución que contribuirá a alimentar los componentes de las líneas estratégicas que conformaran el articulado de la política pública.</t>
  </si>
  <si>
    <t>contacto con la facultad de arquitectura Decano José Gregorio Vallejo y arquitecto Yonier Castañeda experto en asentamientos informales, para iniciar la rural de trabajo en conjunto planeación municipal y facultad de arquitectura de la gran Colombia, para establecer la ruta de trabajo para la política publica, reunión a efectuarse el 19 de abril./_ para el segundo trimestre Mesa de trabajo con el Arquitecto Yonier Castañeda representante de la facultad de Arquitectura de la universidad la gran Colombia se presento el plan de trabajo y cada una de sus actividades para que la facultad estableciera los criterios y pertinencia de su labor en la formulación de la política y en realización de las mesas sectoriales conjuntas, motivo por el cual la facultad de arquitectura dando visto bueno al pla de trabajo acccedio a que la direccion de planeacion enviara carta de intención de convenio para efectuar articuladamente la política pública asentamientos informales.</t>
  </si>
  <si>
    <r>
      <t>SECRETARÍA O  ENTIDAD RESPONSABLE:</t>
    </r>
    <r>
      <rPr>
        <b/>
        <u val="single"/>
        <sz val="10"/>
        <rFont val="Arial"/>
        <family val="2"/>
      </rPr>
      <t xml:space="preserve"> 3.5.DEPARTAMENTO ADMINISTRATIVO DE PLANEACIÓN</t>
    </r>
  </si>
  <si>
    <t>Fecha: 29/12/2020</t>
  </si>
  <si>
    <t>Versión: 006</t>
  </si>
  <si>
    <t>____________________________________________________________
Centro Administrativo Municipal CAM, piso 3 Tel – (6) 741 71 00 Ext. 804, 805</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</si>
</sst>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quot;$&quot;* #,##0_);_(&quot;$&quot;* \(#,##0\);_(&quot;$&quot;* &quot;-&quot;??_);_(@_)"/>
    <numFmt numFmtId="185" formatCode="_(* #,##0_);_(* \(#,##0\);_(* &quot;-&quot;??_);_(@_)"/>
    <numFmt numFmtId="186" formatCode="&quot;$&quot;\ #,##0"/>
    <numFmt numFmtId="187" formatCode="&quot;$&quot;\ #,##0.00"/>
    <numFmt numFmtId="188" formatCode="[$-240A]dddd\,\ d\ &quot;de&quot;\ mmmm\ &quot;de&quot;\ yyyy"/>
    <numFmt numFmtId="189" formatCode="[$-240A]h:mm:ss\ AM/PM"/>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
    <numFmt numFmtId="195" formatCode="0.0"/>
    <numFmt numFmtId="196" formatCode="0.000"/>
    <numFmt numFmtId="197" formatCode="&quot;$&quot;\ #,##0.0"/>
  </numFmts>
  <fonts count="44">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9"/>
      <name val="Tahoma"/>
      <family val="2"/>
    </font>
    <font>
      <b/>
      <sz val="9"/>
      <name val="Tahoma"/>
      <family val="2"/>
    </font>
    <font>
      <sz val="12"/>
      <name val="Arial"/>
      <family val="2"/>
    </font>
    <font>
      <b/>
      <sz val="12"/>
      <name val="Arial"/>
      <family val="2"/>
    </font>
    <font>
      <b/>
      <sz val="14"/>
      <name val="Arial"/>
      <family val="2"/>
    </font>
    <font>
      <b/>
      <u val="single"/>
      <sz val="10"/>
      <name val="Arial"/>
      <family val="2"/>
    </font>
    <font>
      <sz val="14"/>
      <name val="Arial"/>
      <family val="2"/>
    </font>
    <font>
      <u val="single"/>
      <sz val="10"/>
      <color indexed="12"/>
      <name val="Arial"/>
      <family val="2"/>
    </font>
    <font>
      <u val="single"/>
      <sz val="10"/>
      <color indexed="20"/>
      <name val="Arial"/>
      <family val="2"/>
    </font>
    <font>
      <b/>
      <sz val="10"/>
      <color indexed="8"/>
      <name val="Arial"/>
      <family val="2"/>
    </font>
    <font>
      <sz val="11"/>
      <color indexed="8"/>
      <name val="Arial"/>
      <family val="2"/>
    </font>
    <font>
      <sz val="10"/>
      <color indexed="8"/>
      <name val="Arial"/>
      <family val="2"/>
    </font>
    <font>
      <sz val="8"/>
      <name val="Segoe UI"/>
      <family val="2"/>
    </font>
    <font>
      <u val="single"/>
      <sz val="10"/>
      <color theme="10"/>
      <name val="Arial"/>
      <family val="2"/>
    </font>
    <font>
      <u val="single"/>
      <sz val="10"/>
      <color theme="11"/>
      <name val="Arial"/>
      <family val="2"/>
    </font>
    <font>
      <b/>
      <sz val="11"/>
      <color theme="0"/>
      <name val="Calibri"/>
      <family val="2"/>
    </font>
    <font>
      <sz val="11"/>
      <color theme="1"/>
      <name val="Calibri"/>
      <family val="2"/>
    </font>
    <font>
      <b/>
      <sz val="10"/>
      <color theme="1"/>
      <name val="Arial"/>
      <family val="2"/>
    </font>
    <font>
      <sz val="11"/>
      <color rgb="FF000000"/>
      <name val="Arial"/>
      <family val="2"/>
    </font>
    <font>
      <sz val="11"/>
      <color theme="1"/>
      <name val="Arial"/>
      <family val="2"/>
    </font>
    <font>
      <sz val="10"/>
      <color rgb="FF000000"/>
      <name val="Arial"/>
      <family val="2"/>
    </font>
    <font>
      <sz val="10"/>
      <color theme="1"/>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rgb="FFB6DDE8"/>
        <bgColor indexed="64"/>
      </patternFill>
    </fill>
    <fill>
      <patternFill patternType="solid">
        <fgColor rgb="FFFFFF99"/>
        <bgColor indexed="64"/>
      </patternFill>
    </fill>
    <fill>
      <patternFill patternType="solid">
        <fgColor theme="8" tint="0.5999900102615356"/>
        <bgColor indexed="64"/>
      </patternFill>
    </fill>
    <fill>
      <patternFill patternType="solid">
        <fgColor theme="6" tint="0.5999900102615356"/>
        <bgColor indexed="64"/>
      </patternFill>
    </fill>
    <fill>
      <patternFill patternType="solid">
        <fgColor rgb="FFFFE699"/>
        <bgColor indexed="64"/>
      </patternFill>
    </fill>
    <fill>
      <patternFill patternType="solid">
        <fgColor rgb="FF92D050"/>
        <bgColor indexed="64"/>
      </patternFill>
    </fill>
    <fill>
      <patternFill patternType="solid">
        <fgColor rgb="FFD6E3BC"/>
        <bgColor indexed="64"/>
      </patternFill>
    </fill>
    <fill>
      <patternFill patternType="solid">
        <fgColor rgb="FFFFFF99"/>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color rgb="FF000000"/>
      </top>
      <bottom/>
    </border>
    <border>
      <left style="thin"/>
      <right style="thin"/>
      <top>
        <color indexed="63"/>
      </top>
      <bottom style="thin"/>
    </border>
    <border>
      <left style="medium">
        <color rgb="FF000000"/>
      </left>
      <right style="medium">
        <color rgb="FF000000"/>
      </right>
      <top style="medium">
        <color rgb="FF000000"/>
      </top>
      <bottom style="medium"/>
    </border>
    <border>
      <left/>
      <right/>
      <top style="medium">
        <color rgb="FF000000"/>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rgb="FF000000"/>
      </left>
      <right style="medium">
        <color rgb="FF000000"/>
      </right>
      <top style="medium">
        <color rgb="FF000000"/>
      </top>
      <bottom/>
    </border>
    <border>
      <left style="medium"/>
      <right style="medium"/>
      <top style="medium"/>
      <bottom style="medium"/>
    </border>
    <border>
      <left style="medium"/>
      <right style="medium"/>
      <top style="medium"/>
      <bottom>
        <color indexed="63"/>
      </bottom>
    </border>
    <border>
      <left style="thin"/>
      <right/>
      <top/>
      <bottom/>
    </border>
    <border>
      <left style="thin"/>
      <right style="thin"/>
      <top style="medium"/>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thin"/>
      <top>
        <color indexed="63"/>
      </top>
      <bottom style="medium"/>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medium"/>
      <top style="thin"/>
      <bottom>
        <color indexed="63"/>
      </bottom>
    </border>
    <border>
      <left style="medium"/>
      <right style="thin"/>
      <top style="medium"/>
      <bottom style="thin"/>
    </border>
    <border>
      <left style="thin"/>
      <right>
        <color indexed="63"/>
      </right>
      <top style="medium"/>
      <bottom style="thin"/>
    </border>
    <border>
      <left style="medium">
        <color rgb="FF000000"/>
      </left>
      <right style="medium">
        <color rgb="FF000000"/>
      </right>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0" fontId="36"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83" fontId="0" fillId="0" borderId="0" applyFill="0" applyBorder="0" applyAlignment="0" applyProtection="0"/>
    <xf numFmtId="182" fontId="0" fillId="0" borderId="0" applyFill="0" applyBorder="0" applyAlignment="0" applyProtection="0"/>
    <xf numFmtId="183" fontId="0" fillId="0" borderId="0" applyFill="0" applyBorder="0" applyAlignment="0" applyProtection="0"/>
    <xf numFmtId="0" fontId="10" fillId="23" borderId="0" applyNumberFormat="0" applyBorder="0" applyAlignment="0" applyProtection="0"/>
    <xf numFmtId="0" fontId="37" fillId="0" borderId="0">
      <alignment/>
      <protection/>
    </xf>
    <xf numFmtId="0" fontId="0" fillId="0" borderId="0">
      <alignment/>
      <protection/>
    </xf>
    <xf numFmtId="0" fontId="37"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344">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lignment horizontal="center" vertical="center" wrapText="1"/>
    </xf>
    <xf numFmtId="9" fontId="0" fillId="0" borderId="11" xfId="0" applyNumberFormat="1" applyFont="1" applyBorder="1" applyAlignment="1">
      <alignment horizontal="center"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3" xfId="0" applyFont="1" applyBorder="1" applyAlignment="1">
      <alignment vertical="center" wrapText="1"/>
    </xf>
    <xf numFmtId="0" fontId="19" fillId="0" borderId="0" xfId="0" applyFont="1" applyBorder="1" applyAlignment="1">
      <alignment vertical="center" wrapText="1"/>
    </xf>
    <xf numFmtId="0" fontId="0" fillId="0" borderId="14" xfId="0" applyFont="1" applyBorder="1" applyAlignment="1">
      <alignment vertical="center" wrapText="1"/>
    </xf>
    <xf numFmtId="0" fontId="20" fillId="0" borderId="14" xfId="0" applyFont="1" applyBorder="1" applyAlignment="1">
      <alignment vertical="center" wrapText="1"/>
    </xf>
    <xf numFmtId="0" fontId="0" fillId="0" borderId="14" xfId="0" applyFont="1" applyBorder="1" applyAlignment="1">
      <alignment horizontal="center" vertical="center" wrapText="1"/>
    </xf>
    <xf numFmtId="186" fontId="0" fillId="0" borderId="0" xfId="0" applyNumberFormat="1" applyFont="1" applyBorder="1" applyAlignment="1">
      <alignment horizontal="center" vertical="center" wrapText="1"/>
    </xf>
    <xf numFmtId="186" fontId="0" fillId="0" borderId="0" xfId="0" applyNumberFormat="1" applyFont="1" applyAlignment="1">
      <alignment horizontal="center" vertical="center" wrapText="1"/>
    </xf>
    <xf numFmtId="49" fontId="0" fillId="0" borderId="15"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183" fontId="20" fillId="0" borderId="11" xfId="52"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18" fillId="25" borderId="0" xfId="0" applyFont="1" applyFill="1" applyAlignment="1">
      <alignment vertical="center"/>
    </xf>
    <xf numFmtId="0" fontId="0" fillId="0" borderId="17" xfId="0"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11" xfId="0" applyFont="1" applyBorder="1" applyAlignment="1">
      <alignment vertical="center" wrapText="1"/>
    </xf>
    <xf numFmtId="0" fontId="0" fillId="0" borderId="11" xfId="0" applyFont="1" applyBorder="1" applyAlignment="1">
      <alignment horizontal="justify" vertical="center" wrapText="1"/>
    </xf>
    <xf numFmtId="49" fontId="0" fillId="0" borderId="11" xfId="0" applyNumberFormat="1" applyFont="1" applyBorder="1" applyAlignment="1">
      <alignment horizontal="center" vertical="center" wrapText="1"/>
    </xf>
    <xf numFmtId="49" fontId="0" fillId="0" borderId="11" xfId="0" applyNumberFormat="1" applyFont="1" applyFill="1" applyBorder="1" applyAlignment="1">
      <alignment horizontal="justify" vertical="center" wrapText="1"/>
    </xf>
    <xf numFmtId="0" fontId="18" fillId="0" borderId="11" xfId="0" applyFont="1" applyBorder="1" applyAlignment="1">
      <alignment vertical="center" wrapText="1"/>
    </xf>
    <xf numFmtId="0" fontId="0" fillId="0" borderId="11" xfId="0" applyFont="1" applyBorder="1" applyAlignment="1">
      <alignment horizontal="left" vertical="center" wrapText="1"/>
    </xf>
    <xf numFmtId="0" fontId="18" fillId="25" borderId="18" xfId="0" applyFont="1" applyFill="1" applyBorder="1" applyAlignment="1">
      <alignment horizontal="center" vertical="center" wrapText="1"/>
    </xf>
    <xf numFmtId="0" fontId="0" fillId="25" borderId="18" xfId="0" applyFont="1" applyFill="1" applyBorder="1" applyAlignment="1">
      <alignment horizontal="center" vertical="center" wrapText="1"/>
    </xf>
    <xf numFmtId="9" fontId="0" fillId="25" borderId="18" xfId="0" applyNumberFormat="1" applyFont="1" applyFill="1" applyBorder="1" applyAlignment="1">
      <alignment horizontal="center" vertical="center" wrapText="1"/>
    </xf>
    <xf numFmtId="0" fontId="20" fillId="0" borderId="19" xfId="0" applyFont="1" applyFill="1" applyBorder="1" applyAlignment="1">
      <alignment horizontal="justify" vertical="center" wrapText="1"/>
    </xf>
    <xf numFmtId="0" fontId="18" fillId="26" borderId="20" xfId="0" applyFont="1" applyFill="1" applyBorder="1" applyAlignment="1">
      <alignment horizontal="right" vertical="center" wrapText="1"/>
    </xf>
    <xf numFmtId="0" fontId="18" fillId="26" borderId="21" xfId="0" applyFont="1" applyFill="1" applyBorder="1" applyAlignment="1">
      <alignment horizontal="right" vertical="center" wrapText="1"/>
    </xf>
    <xf numFmtId="0" fontId="0" fillId="26" borderId="22" xfId="0" applyFont="1" applyFill="1" applyBorder="1" applyAlignment="1">
      <alignment horizontal="center" vertical="center" wrapText="1"/>
    </xf>
    <xf numFmtId="0" fontId="0" fillId="0" borderId="0" xfId="0" applyFont="1" applyFill="1" applyAlignment="1">
      <alignment vertical="center"/>
    </xf>
    <xf numFmtId="0" fontId="23" fillId="0" borderId="0" xfId="0" applyFont="1" applyBorder="1" applyAlignment="1">
      <alignment vertical="center"/>
    </xf>
    <xf numFmtId="0" fontId="23" fillId="0" borderId="0" xfId="0" applyFont="1" applyFill="1" applyBorder="1" applyAlignment="1">
      <alignment horizontal="center" vertical="center"/>
    </xf>
    <xf numFmtId="0" fontId="24" fillId="0" borderId="0" xfId="0" applyFont="1" applyBorder="1" applyAlignment="1">
      <alignment vertical="center"/>
    </xf>
    <xf numFmtId="0" fontId="38" fillId="27" borderId="23" xfId="0" applyFont="1" applyFill="1" applyBorder="1" applyAlignment="1">
      <alignment horizontal="center" vertical="center" wrapText="1"/>
    </xf>
    <xf numFmtId="0" fontId="20" fillId="0" borderId="24" xfId="0" applyFont="1" applyFill="1" applyBorder="1" applyAlignment="1">
      <alignment horizontal="justify" vertical="center" wrapText="1"/>
    </xf>
    <xf numFmtId="0" fontId="38" fillId="27" borderId="25" xfId="0" applyFont="1" applyFill="1" applyBorder="1" applyAlignment="1">
      <alignment horizontal="center" vertical="center" wrapText="1"/>
    </xf>
    <xf numFmtId="0" fontId="38" fillId="27" borderId="26" xfId="0" applyFont="1" applyFill="1" applyBorder="1" applyAlignment="1">
      <alignment horizontal="center" vertical="center" wrapText="1"/>
    </xf>
    <xf numFmtId="0" fontId="18" fillId="26" borderId="0" xfId="0" applyFont="1" applyFill="1" applyBorder="1" applyAlignment="1">
      <alignment horizontal="right" vertical="center" wrapText="1"/>
    </xf>
    <xf numFmtId="183" fontId="0" fillId="26" borderId="0" xfId="52" applyFont="1" applyFill="1" applyBorder="1" applyAlignment="1">
      <alignment horizontal="center" vertical="center" wrapText="1"/>
    </xf>
    <xf numFmtId="0" fontId="0" fillId="26" borderId="0" xfId="0" applyFont="1" applyFill="1" applyBorder="1" applyAlignment="1">
      <alignment horizontal="center" vertical="center" wrapText="1"/>
    </xf>
    <xf numFmtId="0" fontId="18" fillId="0" borderId="27" xfId="0" applyFont="1" applyFill="1" applyBorder="1" applyAlignment="1">
      <alignment horizontal="right" vertical="center" wrapText="1"/>
    </xf>
    <xf numFmtId="0" fontId="18" fillId="0" borderId="28" xfId="0" applyFont="1" applyFill="1" applyBorder="1" applyAlignment="1">
      <alignment horizontal="right" vertical="center" wrapText="1"/>
    </xf>
    <xf numFmtId="183" fontId="0" fillId="0" borderId="28" xfId="52" applyFont="1" applyFill="1" applyBorder="1" applyAlignment="1">
      <alignment horizontal="center" vertical="center" wrapText="1"/>
    </xf>
    <xf numFmtId="0" fontId="0" fillId="0" borderId="29" xfId="0" applyFont="1" applyFill="1" applyBorder="1" applyAlignment="1">
      <alignment horizontal="center" vertical="center" wrapText="1"/>
    </xf>
    <xf numFmtId="10" fontId="18" fillId="26" borderId="21" xfId="0" applyNumberFormat="1" applyFont="1" applyFill="1" applyBorder="1" applyAlignment="1">
      <alignment horizontal="right" vertical="center" wrapText="1"/>
    </xf>
    <xf numFmtId="10" fontId="18" fillId="26" borderId="0" xfId="0" applyNumberFormat="1" applyFont="1" applyFill="1" applyBorder="1" applyAlignment="1">
      <alignment horizontal="right" vertical="center" wrapText="1"/>
    </xf>
    <xf numFmtId="10" fontId="0" fillId="26" borderId="21" xfId="52" applyNumberFormat="1" applyFont="1" applyFill="1" applyBorder="1" applyAlignment="1">
      <alignment horizontal="center" vertical="center" wrapText="1"/>
    </xf>
    <xf numFmtId="10" fontId="0" fillId="26" borderId="0" xfId="52" applyNumberFormat="1" applyFont="1" applyFill="1" applyBorder="1" applyAlignment="1">
      <alignment horizontal="center" vertical="center" wrapText="1"/>
    </xf>
    <xf numFmtId="0" fontId="23" fillId="25" borderId="0" xfId="0" applyFont="1" applyFill="1" applyBorder="1" applyAlignment="1">
      <alignment vertical="center"/>
    </xf>
    <xf numFmtId="0" fontId="20" fillId="0" borderId="24" xfId="0" applyFont="1" applyBorder="1" applyAlignment="1" applyProtection="1">
      <alignment horizontal="center" vertical="center" wrapText="1"/>
      <protection/>
    </xf>
    <xf numFmtId="0" fontId="20" fillId="0" borderId="11" xfId="0" applyFont="1" applyBorder="1" applyAlignment="1" applyProtection="1">
      <alignment horizontal="center" vertical="center" wrapText="1"/>
      <protection/>
    </xf>
    <xf numFmtId="183" fontId="18" fillId="26" borderId="21" xfId="52" applyFont="1" applyFill="1" applyBorder="1" applyAlignment="1">
      <alignment horizontal="center" vertical="center" wrapText="1"/>
    </xf>
    <xf numFmtId="0" fontId="18" fillId="0" borderId="0" xfId="0" applyFont="1" applyFill="1" applyAlignment="1">
      <alignment vertical="center"/>
    </xf>
    <xf numFmtId="0" fontId="20" fillId="0" borderId="24" xfId="0" applyFont="1" applyFill="1" applyBorder="1" applyAlignment="1">
      <alignment horizontal="center" vertical="center" wrapText="1"/>
    </xf>
    <xf numFmtId="10" fontId="20" fillId="0" borderId="24" xfId="0" applyNumberFormat="1" applyFont="1" applyBorder="1" applyAlignment="1">
      <alignment horizontal="center" vertical="center" wrapText="1"/>
    </xf>
    <xf numFmtId="0" fontId="20" fillId="0" borderId="11" xfId="0" applyFont="1" applyFill="1" applyBorder="1" applyAlignment="1">
      <alignment horizontal="center" vertical="center" wrapText="1"/>
    </xf>
    <xf numFmtId="9" fontId="20" fillId="0" borderId="11" xfId="0" applyNumberFormat="1" applyFont="1" applyFill="1" applyBorder="1" applyAlignment="1">
      <alignment horizontal="center" vertical="center" wrapText="1"/>
    </xf>
    <xf numFmtId="9" fontId="20" fillId="0" borderId="11" xfId="0" applyNumberFormat="1" applyFont="1" applyBorder="1" applyAlignment="1" applyProtection="1">
      <alignment horizontal="center" vertical="center" wrapText="1"/>
      <protection/>
    </xf>
    <xf numFmtId="0" fontId="20" fillId="0" borderId="11" xfId="0" applyFont="1" applyFill="1" applyBorder="1" applyAlignment="1">
      <alignment horizontal="center" vertical="center"/>
    </xf>
    <xf numFmtId="0" fontId="20" fillId="0" borderId="11" xfId="0" applyFont="1" applyBorder="1" applyAlignment="1" applyProtection="1">
      <alignment horizontal="center" vertical="center"/>
      <protection/>
    </xf>
    <xf numFmtId="0" fontId="20" fillId="0" borderId="19" xfId="0" applyFont="1" applyFill="1" applyBorder="1" applyAlignment="1">
      <alignment horizontal="center" vertical="center" wrapText="1"/>
    </xf>
    <xf numFmtId="186" fontId="20" fillId="0" borderId="19" xfId="0" applyNumberFormat="1" applyFont="1" applyFill="1" applyBorder="1" applyAlignment="1">
      <alignment horizontal="right" vertical="center" wrapText="1"/>
    </xf>
    <xf numFmtId="10" fontId="20" fillId="0" borderId="19" xfId="0" applyNumberFormat="1" applyFont="1" applyFill="1" applyBorder="1" applyAlignment="1">
      <alignment horizontal="center" vertical="center" wrapText="1"/>
    </xf>
    <xf numFmtId="10" fontId="20" fillId="0" borderId="24" xfId="0" applyNumberFormat="1" applyFont="1" applyFill="1" applyBorder="1" applyAlignment="1">
      <alignment horizontal="center" vertical="center" wrapText="1"/>
    </xf>
    <xf numFmtId="186" fontId="20" fillId="0" borderId="11" xfId="0" applyNumberFormat="1" applyFont="1" applyFill="1" applyBorder="1" applyAlignment="1">
      <alignment horizontal="right" vertical="center" wrapText="1"/>
    </xf>
    <xf numFmtId="10" fontId="20" fillId="0" borderId="11" xfId="0" applyNumberFormat="1" applyFont="1" applyFill="1" applyBorder="1" applyAlignment="1">
      <alignment horizontal="center" vertical="center" wrapText="1"/>
    </xf>
    <xf numFmtId="9" fontId="20" fillId="0" borderId="11" xfId="60" applyFont="1" applyFill="1" applyBorder="1" applyAlignment="1">
      <alignment horizontal="center" vertical="center" wrapText="1"/>
    </xf>
    <xf numFmtId="9" fontId="20" fillId="0" borderId="11" xfId="60" applyFont="1" applyFill="1" applyBorder="1" applyAlignment="1" applyProtection="1">
      <alignment horizontal="center" vertical="center" wrapText="1"/>
      <protection/>
    </xf>
    <xf numFmtId="1" fontId="20" fillId="0" borderId="11" xfId="60" applyNumberFormat="1" applyFont="1" applyFill="1" applyBorder="1" applyAlignment="1">
      <alignment horizontal="center" vertical="center" wrapText="1"/>
    </xf>
    <xf numFmtId="10" fontId="20" fillId="0" borderId="11" xfId="0" applyNumberFormat="1" applyFont="1" applyBorder="1" applyAlignment="1" applyProtection="1">
      <alignment horizontal="center" vertical="center" wrapText="1"/>
      <protection/>
    </xf>
    <xf numFmtId="1" fontId="20" fillId="0" borderId="11" xfId="0" applyNumberFormat="1" applyFont="1" applyFill="1" applyBorder="1" applyAlignment="1">
      <alignment horizontal="center" vertical="center" wrapText="1"/>
    </xf>
    <xf numFmtId="195" fontId="20" fillId="0" borderId="11" xfId="0" applyNumberFormat="1" applyFont="1" applyBorder="1" applyAlignment="1" applyProtection="1">
      <alignment horizontal="center" vertical="center" wrapText="1"/>
      <protection/>
    </xf>
    <xf numFmtId="1" fontId="20" fillId="0" borderId="11" xfId="0" applyNumberFormat="1" applyFont="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xf>
    <xf numFmtId="0" fontId="20" fillId="0" borderId="0" xfId="0" applyFont="1" applyFill="1" applyAlignment="1">
      <alignment horizontal="justify" vertical="center" wrapText="1"/>
    </xf>
    <xf numFmtId="9" fontId="20" fillId="0" borderId="19" xfId="60" applyFont="1" applyFill="1" applyBorder="1" applyAlignment="1">
      <alignment horizontal="center" vertical="center" wrapText="1"/>
    </xf>
    <xf numFmtId="195" fontId="20" fillId="0" borderId="19" xfId="60" applyNumberFormat="1" applyFont="1" applyFill="1" applyBorder="1" applyAlignment="1">
      <alignment horizontal="center" vertical="center" wrapText="1"/>
    </xf>
    <xf numFmtId="195" fontId="20" fillId="0" borderId="19" xfId="60" applyNumberFormat="1" applyFont="1" applyFill="1" applyBorder="1" applyAlignment="1" applyProtection="1">
      <alignment horizontal="center" vertical="center" wrapText="1"/>
      <protection/>
    </xf>
    <xf numFmtId="186" fontId="18" fillId="0" borderId="0" xfId="0" applyNumberFormat="1" applyFont="1" applyAlignment="1">
      <alignment vertical="center"/>
    </xf>
    <xf numFmtId="184" fontId="18" fillId="0" borderId="0" xfId="0" applyNumberFormat="1" applyFont="1" applyFill="1" applyAlignment="1">
      <alignment vertical="center"/>
    </xf>
    <xf numFmtId="0" fontId="39" fillId="0" borderId="11" xfId="0" applyFont="1" applyFill="1" applyBorder="1" applyAlignment="1">
      <alignment horizontal="justify" vertical="center" wrapText="1"/>
    </xf>
    <xf numFmtId="0" fontId="38" fillId="27" borderId="30" xfId="0" applyFont="1" applyFill="1" applyBorder="1" applyAlignment="1">
      <alignment horizontal="center" vertical="center" wrapText="1"/>
    </xf>
    <xf numFmtId="0" fontId="20" fillId="0" borderId="11" xfId="0" applyFont="1" applyBorder="1" applyAlignment="1">
      <alignment horizontal="center" vertical="center"/>
    </xf>
    <xf numFmtId="0" fontId="40" fillId="0" borderId="11" xfId="0" applyFont="1" applyBorder="1" applyAlignment="1">
      <alignment horizontal="left" vertical="center" wrapText="1"/>
    </xf>
    <xf numFmtId="186" fontId="0" fillId="0" borderId="11" xfId="0" applyNumberFormat="1" applyFont="1" applyBorder="1" applyAlignment="1">
      <alignment horizontal="center" vertical="center" wrapText="1"/>
    </xf>
    <xf numFmtId="10" fontId="0" fillId="0" borderId="11" xfId="0" applyNumberFormat="1" applyFont="1" applyBorder="1" applyAlignment="1">
      <alignment horizontal="center" vertical="center" wrapText="1"/>
    </xf>
    <xf numFmtId="10" fontId="0" fillId="0" borderId="11" xfId="0" applyNumberFormat="1" applyBorder="1" applyAlignment="1">
      <alignment vertical="center"/>
    </xf>
    <xf numFmtId="186" fontId="20" fillId="0" borderId="11" xfId="0" applyNumberFormat="1" applyFont="1" applyFill="1" applyBorder="1" applyAlignment="1">
      <alignment horizontal="center" vertical="center" wrapText="1"/>
    </xf>
    <xf numFmtId="186" fontId="20" fillId="0" borderId="19" xfId="0" applyNumberFormat="1" applyFont="1" applyFill="1" applyBorder="1" applyAlignment="1">
      <alignment horizontal="center" vertical="center" wrapText="1"/>
    </xf>
    <xf numFmtId="186" fontId="20" fillId="0" borderId="19" xfId="52" applyNumberFormat="1" applyFont="1" applyFill="1" applyBorder="1" applyAlignment="1">
      <alignment horizontal="center" vertical="center" wrapText="1"/>
    </xf>
    <xf numFmtId="0" fontId="18" fillId="0" borderId="21" xfId="0" applyFont="1" applyBorder="1" applyAlignment="1">
      <alignment horizontal="left" vertical="center" wrapText="1"/>
    </xf>
    <xf numFmtId="0" fontId="18" fillId="0" borderId="0" xfId="0" applyFont="1" applyAlignment="1">
      <alignment horizontal="center" vertical="center" wrapText="1"/>
    </xf>
    <xf numFmtId="0" fontId="18" fillId="0" borderId="31" xfId="0" applyFont="1" applyBorder="1" applyAlignment="1">
      <alignment horizontal="center" vertical="center" wrapText="1"/>
    </xf>
    <xf numFmtId="0" fontId="18" fillId="28" borderId="31" xfId="0" applyFont="1" applyFill="1" applyBorder="1" applyAlignment="1">
      <alignment horizontal="center" vertical="center" wrapText="1"/>
    </xf>
    <xf numFmtId="0" fontId="18" fillId="29" borderId="31" xfId="0" applyFont="1" applyFill="1" applyBorder="1" applyAlignment="1">
      <alignment horizontal="center" vertical="center" wrapText="1"/>
    </xf>
    <xf numFmtId="0" fontId="18" fillId="29" borderId="21" xfId="0" applyFont="1" applyFill="1" applyBorder="1" applyAlignment="1">
      <alignment horizontal="center" vertical="center" wrapText="1"/>
    </xf>
    <xf numFmtId="0" fontId="18" fillId="29" borderId="32" xfId="0" applyFont="1" applyFill="1" applyBorder="1" applyAlignment="1">
      <alignment horizontal="center" vertical="center" wrapText="1"/>
    </xf>
    <xf numFmtId="0" fontId="18" fillId="29" borderId="28" xfId="0" applyFont="1" applyFill="1" applyBorder="1" applyAlignment="1">
      <alignment horizontal="center" vertical="center" wrapText="1"/>
    </xf>
    <xf numFmtId="0" fontId="0" fillId="0" borderId="24" xfId="0" applyFont="1" applyBorder="1" applyAlignment="1" applyProtection="1">
      <alignment horizontal="center" vertical="center" wrapText="1"/>
      <protection/>
    </xf>
    <xf numFmtId="10" fontId="0" fillId="0" borderId="24" xfId="0" applyNumberFormat="1" applyFont="1" applyBorder="1" applyAlignment="1">
      <alignment horizontal="center" vertical="center" wrapText="1"/>
    </xf>
    <xf numFmtId="0" fontId="0" fillId="0" borderId="11" xfId="0" applyFont="1" applyFill="1" applyBorder="1" applyAlignment="1">
      <alignment horizontal="justify" vertical="center" wrapText="1"/>
    </xf>
    <xf numFmtId="9" fontId="0" fillId="0" borderId="11"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25" borderId="11" xfId="0" applyFont="1" applyFill="1" applyBorder="1" applyAlignment="1" applyProtection="1">
      <alignment horizontal="justify" vertical="center" wrapText="1"/>
      <protection/>
    </xf>
    <xf numFmtId="1" fontId="0" fillId="0" borderId="11" xfId="54" applyNumberFormat="1" applyFont="1" applyFill="1" applyBorder="1" applyAlignment="1" applyProtection="1">
      <alignment horizontal="center" vertical="center" wrapText="1"/>
      <protection/>
    </xf>
    <xf numFmtId="186" fontId="0" fillId="0" borderId="11" xfId="0" applyNumberFormat="1" applyFont="1" applyBorder="1" applyAlignment="1" applyProtection="1">
      <alignment horizontal="center" vertical="center" wrapText="1"/>
      <protection/>
    </xf>
    <xf numFmtId="0" fontId="0" fillId="0" borderId="11" xfId="0" applyFont="1" applyBorder="1" applyAlignment="1" applyProtection="1">
      <alignment horizontal="justify" vertical="center" wrapText="1"/>
      <protection/>
    </xf>
    <xf numFmtId="0" fontId="0" fillId="0" borderId="11" xfId="0" applyFont="1" applyFill="1" applyBorder="1" applyAlignment="1">
      <alignment horizontal="center" vertical="center"/>
    </xf>
    <xf numFmtId="0" fontId="0" fillId="0" borderId="11" xfId="0" applyFont="1" applyBorder="1" applyAlignment="1" applyProtection="1">
      <alignment horizontal="center" vertical="center"/>
      <protection/>
    </xf>
    <xf numFmtId="183" fontId="0" fillId="0" borderId="11" xfId="52" applyFont="1" applyFill="1" applyBorder="1" applyAlignment="1">
      <alignment horizontal="justify" vertical="center" wrapText="1"/>
    </xf>
    <xf numFmtId="0" fontId="0" fillId="25" borderId="11" xfId="54" applyNumberFormat="1" applyFont="1" applyFill="1" applyBorder="1" applyAlignment="1" applyProtection="1">
      <alignment horizontal="justify" vertical="center" wrapText="1"/>
      <protection/>
    </xf>
    <xf numFmtId="10" fontId="0" fillId="0" borderId="24" xfId="0" applyNumberFormat="1" applyFont="1" applyFill="1" applyBorder="1" applyAlignment="1">
      <alignment horizontal="center" vertical="center" wrapText="1"/>
    </xf>
    <xf numFmtId="186" fontId="0" fillId="0" borderId="11" xfId="0" applyNumberFormat="1" applyFont="1" applyFill="1" applyBorder="1" applyAlignment="1">
      <alignment horizontal="right" vertical="center" wrapText="1"/>
    </xf>
    <xf numFmtId="10" fontId="0" fillId="0" borderId="11" xfId="0" applyNumberFormat="1" applyFont="1" applyFill="1" applyBorder="1" applyAlignment="1">
      <alignment horizontal="center" vertical="center" wrapText="1"/>
    </xf>
    <xf numFmtId="0" fontId="0" fillId="0" borderId="11" xfId="0" applyFont="1" applyFill="1" applyBorder="1" applyAlignment="1" applyProtection="1">
      <alignment horizontal="center" vertical="center" wrapText="1"/>
      <protection/>
    </xf>
    <xf numFmtId="3" fontId="0" fillId="0" borderId="11" xfId="0" applyNumberFormat="1" applyFont="1" applyBorder="1" applyAlignment="1" applyProtection="1">
      <alignment horizontal="center" vertical="center" wrapText="1"/>
      <protection/>
    </xf>
    <xf numFmtId="9" fontId="0" fillId="0" borderId="11" xfId="60" applyFont="1" applyFill="1" applyBorder="1" applyAlignment="1">
      <alignment horizontal="center" vertical="center" wrapText="1"/>
    </xf>
    <xf numFmtId="9" fontId="0" fillId="0" borderId="11" xfId="60" applyFont="1" applyFill="1" applyBorder="1" applyAlignment="1" applyProtection="1">
      <alignment horizontal="center" vertical="center" wrapText="1"/>
      <protection/>
    </xf>
    <xf numFmtId="1" fontId="0" fillId="0" borderId="11" xfId="60" applyNumberFormat="1" applyFont="1" applyFill="1" applyBorder="1" applyAlignment="1">
      <alignment horizontal="center" vertical="center" wrapText="1"/>
    </xf>
    <xf numFmtId="0" fontId="41" fillId="0" borderId="11" xfId="0" applyFont="1" applyFill="1" applyBorder="1" applyAlignment="1">
      <alignment horizontal="justify" vertical="center" wrapText="1"/>
    </xf>
    <xf numFmtId="10" fontId="0" fillId="0" borderId="11" xfId="0" applyNumberFormat="1" applyFont="1" applyBorder="1" applyAlignment="1" applyProtection="1">
      <alignment horizontal="center" vertical="center" wrapText="1"/>
      <protection/>
    </xf>
    <xf numFmtId="1" fontId="0" fillId="0" borderId="11" xfId="0" applyNumberFormat="1" applyFont="1" applyFill="1" applyBorder="1" applyAlignment="1">
      <alignment horizontal="center" vertical="center" wrapText="1"/>
    </xf>
    <xf numFmtId="195" fontId="0" fillId="0" borderId="11" xfId="0" applyNumberFormat="1" applyFont="1" applyBorder="1" applyAlignment="1" applyProtection="1">
      <alignment horizontal="center" vertical="center" wrapText="1"/>
      <protection/>
    </xf>
    <xf numFmtId="1" fontId="0" fillId="0" borderId="11" xfId="0" applyNumberFormat="1" applyFont="1" applyBorder="1" applyAlignment="1" applyProtection="1">
      <alignment horizontal="center" vertical="center" wrapText="1"/>
      <protection/>
    </xf>
    <xf numFmtId="0" fontId="0" fillId="0" borderId="11" xfId="0" applyFont="1" applyFill="1" applyBorder="1" applyAlignment="1" applyProtection="1">
      <alignment horizontal="justify" vertical="center" wrapText="1"/>
      <protection/>
    </xf>
    <xf numFmtId="186" fontId="0" fillId="0" borderId="11" xfId="0" applyNumberFormat="1" applyFont="1" applyFill="1" applyBorder="1" applyAlignment="1" applyProtection="1">
      <alignment horizontal="center" vertical="center" wrapText="1"/>
      <protection/>
    </xf>
    <xf numFmtId="0" fontId="42" fillId="25" borderId="11" xfId="0" applyFont="1" applyFill="1" applyBorder="1" applyAlignment="1" applyProtection="1">
      <alignment horizontal="justify" vertical="center" wrapText="1"/>
      <protection/>
    </xf>
    <xf numFmtId="9" fontId="0" fillId="25" borderId="33" xfId="49" applyNumberFormat="1" applyFont="1" applyFill="1" applyBorder="1" applyAlignment="1">
      <alignment horizontal="center" vertical="center" wrapText="1"/>
      <protection/>
    </xf>
    <xf numFmtId="10" fontId="0" fillId="26" borderId="21" xfId="52" applyNumberFormat="1" applyFont="1" applyFill="1" applyBorder="1" applyAlignment="1">
      <alignment horizontal="center" vertical="center" wrapText="1"/>
    </xf>
    <xf numFmtId="183" fontId="0" fillId="26" borderId="21" xfId="52"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4" xfId="0" applyFont="1" applyFill="1" applyBorder="1" applyAlignment="1">
      <alignment horizontal="justify" vertical="center" wrapText="1"/>
    </xf>
    <xf numFmtId="0" fontId="0" fillId="0" borderId="34" xfId="0" applyFont="1" applyBorder="1" applyAlignment="1" applyProtection="1">
      <alignment horizontal="center" vertical="center" wrapText="1"/>
      <protection/>
    </xf>
    <xf numFmtId="10" fontId="0" fillId="0" borderId="34" xfId="0" applyNumberFormat="1" applyFont="1" applyBorder="1" applyAlignment="1">
      <alignment horizontal="center" vertical="center" wrapText="1"/>
    </xf>
    <xf numFmtId="0" fontId="0" fillId="25" borderId="34" xfId="0" applyFont="1" applyFill="1" applyBorder="1" applyAlignment="1" applyProtection="1">
      <alignment horizontal="justify" vertical="center" wrapText="1"/>
      <protection/>
    </xf>
    <xf numFmtId="0" fontId="41" fillId="0" borderId="0" xfId="0" applyFont="1" applyBorder="1" applyAlignment="1" applyProtection="1">
      <alignment horizontal="justify" vertical="center" wrapText="1"/>
      <protection/>
    </xf>
    <xf numFmtId="0" fontId="0" fillId="0" borderId="0" xfId="0" applyFont="1" applyFill="1" applyBorder="1" applyAlignment="1">
      <alignment horizontal="justify" vertical="center" wrapText="1"/>
    </xf>
    <xf numFmtId="0" fontId="0" fillId="0" borderId="0" xfId="0" applyFont="1" applyBorder="1" applyAlignment="1" applyProtection="1">
      <alignment horizontal="justify" vertical="center" wrapText="1"/>
      <protection/>
    </xf>
    <xf numFmtId="0" fontId="18" fillId="0" borderId="35" xfId="0" applyFont="1" applyBorder="1" applyAlignment="1">
      <alignment vertical="center" wrapText="1"/>
    </xf>
    <xf numFmtId="0" fontId="0" fillId="25" borderId="35" xfId="0" applyFont="1" applyFill="1" applyBorder="1" applyAlignment="1">
      <alignment horizontal="center" vertical="center" wrapText="1"/>
    </xf>
    <xf numFmtId="0" fontId="0" fillId="0" borderId="35" xfId="0" applyFont="1" applyBorder="1" applyAlignment="1">
      <alignment vertical="center" wrapText="1"/>
    </xf>
    <xf numFmtId="0" fontId="0" fillId="0" borderId="35" xfId="0" applyFont="1" applyBorder="1" applyAlignment="1">
      <alignment horizontal="center" vertical="center" wrapText="1"/>
    </xf>
    <xf numFmtId="9" fontId="0" fillId="0" borderId="35" xfId="0" applyNumberFormat="1" applyFont="1" applyBorder="1" applyAlignment="1">
      <alignment horizontal="center" vertical="center" wrapText="1"/>
    </xf>
    <xf numFmtId="0" fontId="0" fillId="0" borderId="35" xfId="0" applyFont="1" applyBorder="1" applyAlignment="1">
      <alignment horizontal="left" vertical="center" wrapText="1"/>
    </xf>
    <xf numFmtId="0" fontId="0" fillId="0" borderId="35" xfId="0" applyFont="1" applyBorder="1" applyAlignment="1">
      <alignment horizontal="justify" vertical="center" wrapText="1"/>
    </xf>
    <xf numFmtId="0" fontId="0" fillId="0" borderId="35" xfId="0" applyFont="1" applyFill="1" applyBorder="1" applyAlignment="1">
      <alignment horizontal="justify" vertical="center" wrapText="1"/>
    </xf>
    <xf numFmtId="1" fontId="0" fillId="0" borderId="35" xfId="0" applyNumberFormat="1" applyFont="1" applyBorder="1" applyAlignment="1">
      <alignment horizontal="center" vertical="center" wrapText="1"/>
    </xf>
    <xf numFmtId="1" fontId="0" fillId="0" borderId="36" xfId="0" applyNumberFormat="1" applyFont="1" applyBorder="1" applyAlignment="1">
      <alignment horizontal="center" vertical="center" wrapText="1"/>
    </xf>
    <xf numFmtId="49" fontId="0" fillId="0" borderId="37"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9" fontId="0" fillId="0" borderId="35" xfId="60" applyFont="1" applyFill="1" applyBorder="1" applyAlignment="1">
      <alignment horizontal="center" vertical="center" wrapText="1"/>
    </xf>
    <xf numFmtId="195" fontId="0" fillId="0" borderId="35" xfId="60" applyNumberFormat="1" applyFont="1" applyFill="1" applyBorder="1" applyAlignment="1">
      <alignment horizontal="center" vertical="center" wrapText="1"/>
    </xf>
    <xf numFmtId="195" fontId="0" fillId="0" borderId="35" xfId="60" applyNumberFormat="1" applyFont="1" applyFill="1" applyBorder="1" applyAlignment="1" applyProtection="1">
      <alignment horizontal="center" vertical="center" wrapText="1"/>
      <protection/>
    </xf>
    <xf numFmtId="10" fontId="0" fillId="0" borderId="38" xfId="0" applyNumberFormat="1" applyFont="1" applyBorder="1" applyAlignment="1">
      <alignment horizontal="center" vertical="center" wrapText="1"/>
    </xf>
    <xf numFmtId="186" fontId="0" fillId="0" borderId="35" xfId="0" applyNumberFormat="1" applyFont="1" applyFill="1" applyBorder="1" applyAlignment="1">
      <alignment horizontal="right" vertical="center" wrapText="1"/>
    </xf>
    <xf numFmtId="10" fontId="0" fillId="0" borderId="35" xfId="0" applyNumberFormat="1" applyFont="1" applyFill="1" applyBorder="1" applyAlignment="1">
      <alignment horizontal="center" vertical="center" wrapText="1"/>
    </xf>
    <xf numFmtId="1" fontId="0" fillId="0" borderId="35" xfId="54" applyNumberFormat="1" applyFont="1" applyFill="1" applyBorder="1" applyAlignment="1" applyProtection="1">
      <alignment horizontal="center" vertical="center" wrapText="1"/>
      <protection/>
    </xf>
    <xf numFmtId="186" fontId="0" fillId="0" borderId="35" xfId="0" applyNumberFormat="1" applyFont="1" applyBorder="1" applyAlignment="1" applyProtection="1">
      <alignment horizontal="center" vertical="center" wrapText="1"/>
      <protection/>
    </xf>
    <xf numFmtId="0" fontId="0" fillId="25" borderId="35" xfId="0" applyFont="1" applyFill="1" applyBorder="1" applyAlignment="1" applyProtection="1">
      <alignment horizontal="justify" vertical="center" wrapText="1"/>
      <protection/>
    </xf>
    <xf numFmtId="0" fontId="0" fillId="0" borderId="39" xfId="0" applyFont="1" applyFill="1" applyBorder="1" applyAlignment="1">
      <alignment horizontal="center"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186" fontId="0" fillId="0" borderId="0" xfId="0" applyNumberFormat="1" applyFont="1" applyAlignment="1">
      <alignment horizontal="righ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3" xfId="0" applyFont="1" applyBorder="1" applyAlignment="1">
      <alignment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18" fillId="0" borderId="14" xfId="0" applyFont="1" applyBorder="1" applyAlignment="1">
      <alignment horizontal="left"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0" fillId="0" borderId="4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4" xfId="0" applyFont="1" applyBorder="1" applyAlignment="1">
      <alignment horizontal="center" vertical="center" wrapText="1"/>
    </xf>
    <xf numFmtId="9" fontId="0" fillId="0" borderId="19" xfId="0" applyNumberFormat="1" applyFont="1" applyBorder="1" applyAlignment="1">
      <alignment horizontal="center" vertical="center" wrapText="1"/>
    </xf>
    <xf numFmtId="9" fontId="0" fillId="0" borderId="24"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186" fontId="0" fillId="0" borderId="19" xfId="0" applyNumberFormat="1" applyFont="1" applyFill="1" applyBorder="1" applyAlignment="1">
      <alignment horizontal="right" vertical="center" wrapText="1"/>
    </xf>
    <xf numFmtId="186" fontId="0" fillId="0" borderId="18" xfId="0" applyNumberFormat="1" applyFont="1" applyFill="1" applyBorder="1" applyAlignment="1">
      <alignment horizontal="right" vertical="center" wrapText="1"/>
    </xf>
    <xf numFmtId="186" fontId="0" fillId="0" borderId="24" xfId="0" applyNumberFormat="1" applyFont="1" applyFill="1" applyBorder="1" applyAlignment="1">
      <alignment horizontal="right" vertical="center" wrapText="1"/>
    </xf>
    <xf numFmtId="10" fontId="0" fillId="0" borderId="19" xfId="0" applyNumberFormat="1" applyFont="1" applyFill="1" applyBorder="1" applyAlignment="1">
      <alignment horizontal="center" vertical="center" wrapText="1"/>
    </xf>
    <xf numFmtId="10" fontId="0" fillId="0" borderId="18" xfId="0" applyNumberFormat="1" applyFont="1" applyFill="1" applyBorder="1" applyAlignment="1">
      <alignment horizontal="center" vertical="center" wrapText="1"/>
    </xf>
    <xf numFmtId="10" fontId="0" fillId="0" borderId="24" xfId="0" applyNumberFormat="1" applyFont="1" applyFill="1" applyBorder="1" applyAlignment="1">
      <alignment horizontal="center" vertical="center" wrapText="1"/>
    </xf>
    <xf numFmtId="186" fontId="0" fillId="0" borderId="11" xfId="0" applyNumberFormat="1" applyFont="1" applyFill="1" applyBorder="1" applyAlignment="1">
      <alignment horizontal="right" vertical="center" wrapText="1"/>
    </xf>
    <xf numFmtId="10" fontId="0" fillId="0" borderId="11" xfId="0" applyNumberFormat="1" applyFont="1" applyFill="1" applyBorder="1" applyAlignment="1">
      <alignment horizontal="center" vertical="center" wrapText="1"/>
    </xf>
    <xf numFmtId="183" fontId="0" fillId="0" borderId="19" xfId="52" applyFont="1" applyFill="1" applyBorder="1" applyAlignment="1">
      <alignment horizontal="right" vertical="center" wrapText="1"/>
    </xf>
    <xf numFmtId="183" fontId="0" fillId="0" borderId="18" xfId="52" applyFont="1" applyFill="1" applyBorder="1" applyAlignment="1">
      <alignment horizontal="right" vertical="center" wrapText="1"/>
    </xf>
    <xf numFmtId="183" fontId="0" fillId="0" borderId="24" xfId="52" applyFont="1" applyFill="1" applyBorder="1" applyAlignment="1">
      <alignment horizontal="right" vertical="center" wrapText="1"/>
    </xf>
    <xf numFmtId="10" fontId="0" fillId="0" borderId="19" xfId="52" applyNumberFormat="1" applyFont="1" applyFill="1" applyBorder="1" applyAlignment="1">
      <alignment horizontal="center" vertical="center" wrapText="1"/>
    </xf>
    <xf numFmtId="10" fontId="0" fillId="0" borderId="18" xfId="52" applyNumberFormat="1" applyFont="1" applyFill="1" applyBorder="1" applyAlignment="1">
      <alignment horizontal="center" vertical="center" wrapText="1"/>
    </xf>
    <xf numFmtId="10" fontId="0" fillId="0" borderId="24" xfId="52" applyNumberFormat="1" applyFont="1" applyFill="1" applyBorder="1" applyAlignment="1">
      <alignment horizontal="center" vertical="center" wrapText="1"/>
    </xf>
    <xf numFmtId="0" fontId="18" fillId="30" borderId="32" xfId="0" applyFont="1" applyFill="1" applyBorder="1" applyAlignment="1">
      <alignment horizontal="center" vertical="center" wrapText="1"/>
    </xf>
    <xf numFmtId="0" fontId="18" fillId="30" borderId="45" xfId="0" applyFont="1" applyFill="1" applyBorder="1" applyAlignment="1">
      <alignment horizontal="center" vertical="center" wrapText="1"/>
    </xf>
    <xf numFmtId="184" fontId="0" fillId="0" borderId="46" xfId="52" applyNumberFormat="1" applyFont="1" applyFill="1" applyBorder="1" applyAlignment="1">
      <alignment horizontal="right" vertical="center" wrapText="1"/>
    </xf>
    <xf numFmtId="184" fontId="0" fillId="0" borderId="18" xfId="52" applyNumberFormat="1" applyFont="1" applyFill="1" applyBorder="1" applyAlignment="1">
      <alignment horizontal="right" vertical="center" wrapText="1"/>
    </xf>
    <xf numFmtId="184" fontId="0" fillId="0" borderId="24" xfId="52" applyNumberFormat="1" applyFont="1" applyFill="1" applyBorder="1" applyAlignment="1">
      <alignment horizontal="right" vertical="center" wrapText="1"/>
    </xf>
    <xf numFmtId="10" fontId="0" fillId="0" borderId="46" xfId="52" applyNumberFormat="1"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6" xfId="0" applyFont="1" applyFill="1" applyBorder="1" applyAlignment="1">
      <alignment horizontal="center" vertical="center" wrapText="1"/>
    </xf>
    <xf numFmtId="0" fontId="18" fillId="28" borderId="32" xfId="0" applyFont="1" applyFill="1" applyBorder="1" applyAlignment="1">
      <alignment horizontal="center" vertical="center" wrapText="1"/>
    </xf>
    <xf numFmtId="0" fontId="18" fillId="28" borderId="45" xfId="0" applyFont="1" applyFill="1" applyBorder="1" applyAlignment="1">
      <alignment horizontal="center" vertical="center" wrapText="1"/>
    </xf>
    <xf numFmtId="0" fontId="18" fillId="29" borderId="32" xfId="0" applyFont="1" applyFill="1" applyBorder="1" applyAlignment="1">
      <alignment horizontal="center" vertical="center" wrapText="1"/>
    </xf>
    <xf numFmtId="0" fontId="18" fillId="29" borderId="45" xfId="0" applyFont="1" applyFill="1" applyBorder="1" applyAlignment="1">
      <alignment horizontal="center" vertical="center" wrapText="1"/>
    </xf>
    <xf numFmtId="0" fontId="38" fillId="30" borderId="32" xfId="0" applyFont="1" applyFill="1" applyBorder="1" applyAlignment="1">
      <alignment horizontal="center" vertical="center" wrapText="1"/>
    </xf>
    <xf numFmtId="0" fontId="38" fillId="30" borderId="45" xfId="0" applyFont="1" applyFill="1" applyBorder="1" applyAlignment="1">
      <alignment horizontal="center" vertical="center" wrapText="1"/>
    </xf>
    <xf numFmtId="0" fontId="0" fillId="0" borderId="0" xfId="0" applyFont="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0" xfId="0" applyFont="1" applyAlignment="1">
      <alignment horizontal="center" vertical="center" wrapText="1"/>
    </xf>
    <xf numFmtId="0" fontId="25" fillId="0" borderId="13"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44" xfId="0" applyFont="1" applyBorder="1" applyAlignment="1">
      <alignment horizontal="center" vertical="center" wrapText="1"/>
    </xf>
    <xf numFmtId="0" fontId="18" fillId="0" borderId="20" xfId="0" applyFont="1" applyBorder="1" applyAlignment="1">
      <alignment horizontal="left" vertical="center"/>
    </xf>
    <xf numFmtId="0" fontId="18" fillId="0" borderId="21" xfId="0" applyFont="1" applyBorder="1" applyAlignment="1">
      <alignment horizontal="left" vertical="center"/>
    </xf>
    <xf numFmtId="0" fontId="18" fillId="0" borderId="22" xfId="0" applyFont="1" applyBorder="1" applyAlignment="1">
      <alignment horizontal="left" vertical="center"/>
    </xf>
    <xf numFmtId="49" fontId="0" fillId="0" borderId="15"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49" fontId="0" fillId="0" borderId="51" xfId="0" applyNumberFormat="1" applyFont="1" applyFill="1" applyBorder="1" applyAlignment="1">
      <alignment horizontal="center" vertical="center" wrapText="1"/>
    </xf>
    <xf numFmtId="49" fontId="0" fillId="0" borderId="52" xfId="0" applyNumberFormat="1" applyFont="1" applyFill="1" applyBorder="1" applyAlignment="1">
      <alignment horizontal="center" vertical="center" wrapText="1"/>
    </xf>
    <xf numFmtId="9" fontId="0" fillId="0" borderId="11"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0" fontId="0" fillId="0" borderId="18" xfId="0" applyFont="1" applyBorder="1" applyAlignment="1">
      <alignment horizontal="center" vertical="center" wrapText="1"/>
    </xf>
    <xf numFmtId="9" fontId="0" fillId="0" borderId="18" xfId="0" applyNumberFormat="1" applyFont="1" applyBorder="1" applyAlignment="1">
      <alignment horizontal="center" vertical="center" wrapText="1"/>
    </xf>
    <xf numFmtId="0" fontId="18" fillId="31" borderId="50" xfId="0" applyFont="1" applyFill="1" applyBorder="1" applyAlignment="1">
      <alignment horizontal="center" vertical="center" wrapText="1"/>
    </xf>
    <xf numFmtId="0" fontId="18" fillId="31" borderId="51" xfId="0" applyFont="1" applyFill="1" applyBorder="1" applyAlignment="1">
      <alignment horizontal="center" vertical="center" wrapText="1"/>
    </xf>
    <xf numFmtId="0" fontId="18" fillId="31" borderId="53" xfId="0" applyFont="1" applyFill="1" applyBorder="1" applyAlignment="1">
      <alignment horizontal="center" vertical="center" wrapText="1"/>
    </xf>
    <xf numFmtId="9" fontId="0" fillId="0" borderId="54" xfId="49" applyNumberFormat="1" applyFont="1" applyFill="1" applyBorder="1" applyAlignment="1">
      <alignment horizontal="center" vertical="center" wrapText="1"/>
      <protection/>
    </xf>
    <xf numFmtId="9" fontId="0" fillId="0" borderId="33" xfId="49" applyNumberFormat="1" applyFont="1" applyFill="1" applyBorder="1" applyAlignment="1">
      <alignment horizontal="center" vertical="center" wrapText="1"/>
      <protection/>
    </xf>
    <xf numFmtId="9" fontId="0" fillId="0" borderId="55" xfId="49" applyNumberFormat="1" applyFont="1" applyFill="1" applyBorder="1" applyAlignment="1">
      <alignment horizontal="center" vertical="center" wrapText="1"/>
      <protection/>
    </xf>
    <xf numFmtId="0" fontId="0" fillId="0" borderId="56"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8" xfId="0" applyFont="1" applyFill="1" applyBorder="1" applyAlignment="1">
      <alignment horizontal="center" vertical="center" wrapText="1"/>
    </xf>
    <xf numFmtId="3" fontId="0" fillId="0" borderId="17"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18" fillId="32" borderId="57" xfId="0" applyFont="1" applyFill="1" applyBorder="1" applyAlignment="1">
      <alignment horizontal="center" vertical="center" wrapText="1"/>
    </xf>
    <xf numFmtId="0" fontId="18" fillId="32" borderId="15" xfId="0" applyFont="1" applyFill="1" applyBorder="1" applyAlignment="1">
      <alignment horizontal="center" vertical="center" wrapText="1"/>
    </xf>
    <xf numFmtId="0" fontId="0" fillId="0" borderId="34" xfId="0" applyFont="1" applyBorder="1" applyAlignment="1">
      <alignment horizontal="center" vertical="center" wrapText="1"/>
    </xf>
    <xf numFmtId="9" fontId="0" fillId="0" borderId="54" xfId="0" applyNumberFormat="1" applyFont="1" applyBorder="1" applyAlignment="1">
      <alignment horizontal="center" vertical="center" wrapText="1"/>
    </xf>
    <xf numFmtId="9" fontId="0" fillId="0" borderId="33" xfId="0" applyNumberFormat="1" applyFont="1" applyBorder="1" applyAlignment="1">
      <alignment horizontal="center" vertical="center" wrapText="1"/>
    </xf>
    <xf numFmtId="9" fontId="0" fillId="0" borderId="55"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1" xfId="0" applyFont="1" applyBorder="1" applyAlignment="1">
      <alignment horizontal="center" vertical="center" wrapText="1"/>
    </xf>
    <xf numFmtId="0" fontId="0" fillId="0" borderId="17" xfId="0" applyFont="1" applyBorder="1" applyAlignment="1" quotePrefix="1">
      <alignment horizontal="center" vertical="center" wrapText="1"/>
    </xf>
    <xf numFmtId="9" fontId="0" fillId="0" borderId="34"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20" fillId="0" borderId="0" xfId="0" applyFont="1" applyBorder="1" applyAlignment="1">
      <alignment horizontal="left" vertical="center" wrapText="1"/>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2" xfId="0" applyFont="1" applyBorder="1" applyAlignment="1">
      <alignment horizontal="center" vertical="center" wrapText="1"/>
    </xf>
    <xf numFmtId="0" fontId="18" fillId="30" borderId="20" xfId="0" applyFont="1" applyFill="1" applyBorder="1" applyAlignment="1">
      <alignment horizontal="center" vertical="center" wrapText="1"/>
    </xf>
    <xf numFmtId="0" fontId="18" fillId="30" borderId="21" xfId="0" applyFont="1" applyFill="1" applyBorder="1" applyAlignment="1">
      <alignment horizontal="center" vertical="center" wrapText="1"/>
    </xf>
    <xf numFmtId="0" fontId="18" fillId="30" borderId="22" xfId="0" applyFont="1" applyFill="1" applyBorder="1" applyAlignment="1">
      <alignment horizontal="center" vertical="center" wrapText="1"/>
    </xf>
    <xf numFmtId="49" fontId="0" fillId="0" borderId="57" xfId="0" applyNumberFormat="1" applyFont="1" applyFill="1" applyBorder="1" applyAlignment="1">
      <alignment horizontal="center" vertical="center" wrapText="1"/>
    </xf>
    <xf numFmtId="0" fontId="38" fillId="30" borderId="20" xfId="0" applyFont="1" applyFill="1" applyBorder="1" applyAlignment="1">
      <alignment horizontal="center" vertical="center"/>
    </xf>
    <xf numFmtId="0" fontId="38" fillId="30" borderId="21" xfId="0" applyFont="1" applyFill="1" applyBorder="1" applyAlignment="1">
      <alignment horizontal="center" vertical="center"/>
    </xf>
    <xf numFmtId="0" fontId="38" fillId="30" borderId="22" xfId="0" applyFont="1" applyFill="1" applyBorder="1" applyAlignment="1">
      <alignment horizontal="center" vertical="center"/>
    </xf>
    <xf numFmtId="0" fontId="38" fillId="30" borderId="27" xfId="0" applyFont="1" applyFill="1" applyBorder="1" applyAlignment="1">
      <alignment horizontal="center" vertical="center"/>
    </xf>
    <xf numFmtId="0" fontId="38" fillId="30" borderId="28" xfId="0" applyFont="1" applyFill="1" applyBorder="1" applyAlignment="1">
      <alignment horizontal="center" vertical="center"/>
    </xf>
    <xf numFmtId="0" fontId="38" fillId="30" borderId="29" xfId="0" applyFont="1" applyFill="1" applyBorder="1" applyAlignment="1">
      <alignment horizontal="center" vertical="center"/>
    </xf>
    <xf numFmtId="0" fontId="18" fillId="0" borderId="0" xfId="0" applyFont="1" applyBorder="1" applyAlignment="1">
      <alignment horizontal="left" vertical="center" wrapText="1"/>
    </xf>
    <xf numFmtId="0" fontId="0" fillId="0" borderId="11" xfId="0" applyFont="1" applyFill="1" applyBorder="1" applyAlignment="1" quotePrefix="1">
      <alignment horizontal="center" vertical="center" wrapText="1"/>
    </xf>
    <xf numFmtId="9" fontId="0" fillId="0" borderId="58" xfId="0" applyNumberFormat="1" applyFont="1" applyBorder="1" applyAlignment="1">
      <alignment horizontal="center" vertical="center" wrapText="1"/>
    </xf>
    <xf numFmtId="9" fontId="0" fillId="0" borderId="17" xfId="0" applyNumberFormat="1" applyFont="1" applyBorder="1" applyAlignment="1">
      <alignment horizontal="center" vertical="center" wrapText="1"/>
    </xf>
    <xf numFmtId="0" fontId="0" fillId="0" borderId="34"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9" xfId="0" applyFont="1" applyFill="1" applyBorder="1" applyAlignment="1" quotePrefix="1">
      <alignment horizontal="center" vertical="center" wrapText="1"/>
    </xf>
    <xf numFmtId="0" fontId="0" fillId="0" borderId="18" xfId="0" applyFont="1" applyFill="1" applyBorder="1" applyAlignment="1" quotePrefix="1">
      <alignment horizontal="center" vertical="center" wrapText="1"/>
    </xf>
    <xf numFmtId="0" fontId="0" fillId="0" borderId="24" xfId="0" applyFont="1" applyFill="1" applyBorder="1" applyAlignment="1" quotePrefix="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9" fontId="0" fillId="0" borderId="56" xfId="0" applyNumberFormat="1" applyFont="1" applyBorder="1" applyAlignment="1">
      <alignment horizontal="center" vertical="center" wrapText="1"/>
    </xf>
    <xf numFmtId="9" fontId="0" fillId="0" borderId="48" xfId="0" applyNumberFormat="1" applyFont="1" applyBorder="1" applyAlignment="1">
      <alignment horizontal="center" vertical="center" wrapText="1"/>
    </xf>
    <xf numFmtId="9" fontId="0" fillId="0" borderId="49" xfId="0" applyNumberFormat="1" applyFont="1" applyBorder="1" applyAlignment="1">
      <alignment horizontal="center" vertical="center" wrapText="1"/>
    </xf>
    <xf numFmtId="0" fontId="38" fillId="33" borderId="30" xfId="0" applyFont="1" applyFill="1" applyBorder="1" applyAlignment="1">
      <alignment horizontal="center" vertical="center" wrapText="1"/>
    </xf>
    <xf numFmtId="0" fontId="38" fillId="33" borderId="59" xfId="0" applyFont="1" applyFill="1" applyBorder="1" applyAlignment="1">
      <alignment horizontal="center" vertical="center" wrapText="1"/>
    </xf>
    <xf numFmtId="0" fontId="38" fillId="27" borderId="30" xfId="0" applyFont="1" applyFill="1" applyBorder="1" applyAlignment="1">
      <alignment horizontal="center" vertical="center" wrapText="1"/>
    </xf>
    <xf numFmtId="0" fontId="38" fillId="27" borderId="59" xfId="0" applyFont="1" applyFill="1" applyBorder="1" applyAlignment="1">
      <alignment horizontal="center" vertical="center" wrapText="1"/>
    </xf>
    <xf numFmtId="10" fontId="20" fillId="0" borderId="18" xfId="52" applyNumberFormat="1" applyFont="1" applyFill="1" applyBorder="1" applyAlignment="1">
      <alignment horizontal="center" vertical="center" wrapText="1"/>
    </xf>
    <xf numFmtId="10" fontId="20" fillId="0" borderId="24" xfId="52"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186" fontId="20" fillId="0" borderId="19" xfId="0" applyNumberFormat="1" applyFont="1" applyFill="1" applyBorder="1" applyAlignment="1">
      <alignment horizontal="right" vertical="center" wrapText="1"/>
    </xf>
    <xf numFmtId="186" fontId="20" fillId="0" borderId="18" xfId="0" applyNumberFormat="1" applyFont="1" applyFill="1" applyBorder="1" applyAlignment="1">
      <alignment horizontal="right" vertical="center" wrapText="1"/>
    </xf>
    <xf numFmtId="186" fontId="20" fillId="0" borderId="24" xfId="0" applyNumberFormat="1" applyFont="1" applyFill="1" applyBorder="1" applyAlignment="1">
      <alignment horizontal="right" vertical="center" wrapText="1"/>
    </xf>
    <xf numFmtId="10" fontId="20" fillId="0" borderId="19" xfId="0" applyNumberFormat="1" applyFont="1" applyFill="1" applyBorder="1" applyAlignment="1">
      <alignment horizontal="center" vertical="center" wrapText="1"/>
    </xf>
    <xf numFmtId="10" fontId="20" fillId="0" borderId="18" xfId="0" applyNumberFormat="1" applyFont="1" applyFill="1" applyBorder="1" applyAlignment="1">
      <alignment horizontal="center" vertical="center" wrapText="1"/>
    </xf>
    <xf numFmtId="10" fontId="20" fillId="0" borderId="24" xfId="0" applyNumberFormat="1" applyFont="1" applyFill="1" applyBorder="1" applyAlignment="1">
      <alignment horizontal="center" vertical="center" wrapText="1"/>
    </xf>
    <xf numFmtId="0" fontId="38" fillId="34" borderId="30" xfId="0" applyFont="1" applyFill="1" applyBorder="1" applyAlignment="1">
      <alignment horizontal="center" vertical="center" wrapText="1"/>
    </xf>
    <xf numFmtId="0" fontId="38" fillId="34" borderId="59" xfId="0" applyFont="1" applyFill="1" applyBorder="1" applyAlignment="1">
      <alignment horizontal="center" vertical="center" wrapText="1"/>
    </xf>
    <xf numFmtId="0" fontId="20" fillId="0" borderId="24" xfId="0" applyFont="1" applyFill="1" applyBorder="1" applyAlignment="1">
      <alignment horizontal="center" vertical="center" wrapText="1"/>
    </xf>
    <xf numFmtId="184" fontId="20" fillId="0" borderId="46" xfId="52" applyNumberFormat="1" applyFont="1" applyFill="1" applyBorder="1" applyAlignment="1">
      <alignment horizontal="right" vertical="center" wrapText="1"/>
    </xf>
    <xf numFmtId="184" fontId="20" fillId="0" borderId="18" xfId="52" applyNumberFormat="1" applyFont="1" applyFill="1" applyBorder="1" applyAlignment="1">
      <alignment horizontal="right" vertical="center" wrapText="1"/>
    </xf>
    <xf numFmtId="184" fontId="20" fillId="0" borderId="24" xfId="52" applyNumberFormat="1" applyFont="1" applyFill="1" applyBorder="1" applyAlignment="1">
      <alignment horizontal="right" vertical="center" wrapText="1"/>
    </xf>
    <xf numFmtId="10" fontId="20" fillId="0" borderId="11" xfId="0" applyNumberFormat="1" applyFont="1" applyFill="1" applyBorder="1" applyAlignment="1">
      <alignment horizontal="center" vertical="center" wrapText="1"/>
    </xf>
    <xf numFmtId="0" fontId="20" fillId="0" borderId="19" xfId="0" applyFont="1" applyFill="1" applyBorder="1" applyAlignment="1">
      <alignment horizontal="center" vertical="center" wrapText="1"/>
    </xf>
    <xf numFmtId="186" fontId="20" fillId="0" borderId="11" xfId="0" applyNumberFormat="1" applyFont="1" applyFill="1" applyBorder="1" applyAlignment="1">
      <alignment horizontal="right" vertical="center" wrapText="1"/>
    </xf>
    <xf numFmtId="10" fontId="20" fillId="0" borderId="19" xfId="52" applyNumberFormat="1" applyFont="1" applyFill="1" applyBorder="1" applyAlignment="1">
      <alignment horizontal="center" vertical="center" wrapText="1"/>
    </xf>
    <xf numFmtId="0" fontId="20" fillId="0" borderId="18" xfId="0" applyFont="1" applyFill="1" applyBorder="1" applyAlignment="1">
      <alignment horizontal="center" vertical="center" wrapText="1"/>
    </xf>
    <xf numFmtId="183" fontId="20" fillId="0" borderId="19" xfId="52" applyFont="1" applyFill="1" applyBorder="1" applyAlignment="1">
      <alignment horizontal="right" vertical="center" wrapText="1"/>
    </xf>
    <xf numFmtId="183" fontId="20" fillId="0" borderId="18" xfId="52" applyFont="1" applyFill="1" applyBorder="1" applyAlignment="1">
      <alignment horizontal="right" vertical="center" wrapText="1"/>
    </xf>
    <xf numFmtId="183" fontId="20" fillId="0" borderId="24" xfId="52" applyFont="1" applyFill="1" applyBorder="1" applyAlignment="1">
      <alignment horizontal="righ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_Main" xfId="49"/>
    <cellStyle name="Comma" xfId="50"/>
    <cellStyle name="Comma [0]" xfId="51"/>
    <cellStyle name="Currency" xfId="52"/>
    <cellStyle name="Currency [0]" xfId="53"/>
    <cellStyle name="Moneda 2" xfId="54"/>
    <cellStyle name="Neutral"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1343025</xdr:colOff>
      <xdr:row>0</xdr:row>
      <xdr:rowOff>76200</xdr:rowOff>
    </xdr:from>
    <xdr:to>
      <xdr:col>1</xdr:col>
      <xdr:colOff>466725</xdr:colOff>
      <xdr:row>2</xdr:row>
      <xdr:rowOff>228600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43025" y="76200"/>
          <a:ext cx="8953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E144"/>
  <sheetViews>
    <sheetView showGridLines="0" tabSelected="1" view="pageBreakPreview" zoomScale="66" zoomScaleNormal="40" zoomScaleSheetLayoutView="66" zoomScalePageLayoutView="0" workbookViewId="0" topLeftCell="A1">
      <selection activeCell="C9" sqref="C9:C11"/>
    </sheetView>
  </sheetViews>
  <sheetFormatPr defaultColWidth="11.421875" defaultRowHeight="49.5" customHeight="1"/>
  <cols>
    <col min="1" max="1" width="26.57421875" style="4" customWidth="1"/>
    <col min="2" max="2" width="23.140625" style="4" customWidth="1"/>
    <col min="3" max="3" width="19.421875" style="4" customWidth="1"/>
    <col min="4" max="4" width="38.57421875" style="4" customWidth="1"/>
    <col min="5" max="5" width="12.57421875" style="4" customWidth="1"/>
    <col min="6" max="6" width="15.57421875" style="4" customWidth="1"/>
    <col min="7" max="7" width="22.57421875" style="7" customWidth="1"/>
    <col min="8" max="8" width="32.8515625" style="4" customWidth="1"/>
    <col min="9" max="9" width="25.57421875" style="4" customWidth="1"/>
    <col min="10" max="11" width="15.57421875" style="4" customWidth="1"/>
    <col min="12" max="12" width="18.421875" style="4" customWidth="1"/>
    <col min="13" max="13" width="18.140625" style="4" customWidth="1"/>
    <col min="14" max="14" width="26.8515625" style="5" customWidth="1"/>
    <col min="15" max="15" width="57.57421875" style="5" customWidth="1"/>
    <col min="16" max="16" width="16.57421875" style="5" customWidth="1"/>
    <col min="17" max="18" width="34.7109375" style="5" customWidth="1"/>
    <col min="19" max="19" width="30.140625" style="5" customWidth="1"/>
    <col min="20" max="20" width="30.8515625" style="5" customWidth="1"/>
    <col min="21" max="21" width="30.28125" style="5" customWidth="1"/>
    <col min="22" max="23" width="27.8515625" style="24" customWidth="1"/>
    <col min="24" max="24" width="25.140625" style="24" customWidth="1"/>
    <col min="25" max="25" width="27.8515625" style="24" customWidth="1"/>
    <col min="26" max="26" width="24.140625" style="24" customWidth="1"/>
    <col min="27" max="27" width="166.7109375" style="24" customWidth="1"/>
    <col min="28" max="28" width="27.7109375" style="4" customWidth="1"/>
    <col min="29" max="30" width="11.421875" style="2" customWidth="1"/>
    <col min="31" max="31" width="18.7109375" style="2" bestFit="1" customWidth="1"/>
    <col min="32" max="16384" width="11.421875" style="2" customWidth="1"/>
  </cols>
  <sheetData>
    <row r="1" spans="1:28" s="46" customFormat="1" ht="40.5" customHeight="1">
      <c r="A1" s="290"/>
      <c r="B1" s="291"/>
      <c r="C1" s="183" t="s">
        <v>336</v>
      </c>
      <c r="D1" s="184"/>
      <c r="E1" s="184"/>
      <c r="F1" s="184"/>
      <c r="G1" s="184"/>
      <c r="H1" s="184"/>
      <c r="I1" s="184"/>
      <c r="J1" s="184"/>
      <c r="K1" s="184"/>
      <c r="L1" s="184"/>
      <c r="M1" s="184"/>
      <c r="N1" s="184"/>
      <c r="O1" s="184"/>
      <c r="P1" s="184"/>
      <c r="Q1" s="184"/>
      <c r="R1" s="184"/>
      <c r="S1" s="184"/>
      <c r="T1" s="184"/>
      <c r="U1" s="184"/>
      <c r="V1" s="184"/>
      <c r="W1" s="184"/>
      <c r="X1" s="184"/>
      <c r="Y1" s="184"/>
      <c r="Z1" s="184"/>
      <c r="AA1" s="185"/>
      <c r="AB1" s="176" t="s">
        <v>337</v>
      </c>
    </row>
    <row r="2" spans="1:28" s="46" customFormat="1" ht="29.25" customHeight="1">
      <c r="A2" s="292"/>
      <c r="B2" s="288"/>
      <c r="C2" s="180"/>
      <c r="D2" s="181"/>
      <c r="E2" s="181"/>
      <c r="F2" s="181"/>
      <c r="G2" s="181"/>
      <c r="H2" s="181"/>
      <c r="I2" s="181"/>
      <c r="J2" s="181"/>
      <c r="K2" s="181"/>
      <c r="L2" s="181"/>
      <c r="M2" s="181"/>
      <c r="N2" s="181"/>
      <c r="O2" s="181"/>
      <c r="P2" s="181"/>
      <c r="Q2" s="181"/>
      <c r="R2" s="181"/>
      <c r="S2" s="181"/>
      <c r="T2" s="181"/>
      <c r="U2" s="181"/>
      <c r="V2" s="181"/>
      <c r="W2" s="181"/>
      <c r="X2" s="181"/>
      <c r="Y2" s="181"/>
      <c r="Z2" s="181"/>
      <c r="AA2" s="182"/>
      <c r="AB2" s="177" t="s">
        <v>494</v>
      </c>
    </row>
    <row r="3" spans="1:28" s="46" customFormat="1" ht="22.5" customHeight="1">
      <c r="A3" s="292"/>
      <c r="B3" s="288"/>
      <c r="C3" s="237" t="s">
        <v>2</v>
      </c>
      <c r="D3" s="238"/>
      <c r="E3" s="238"/>
      <c r="F3" s="238"/>
      <c r="G3" s="238"/>
      <c r="H3" s="238"/>
      <c r="I3" s="238"/>
      <c r="J3" s="238"/>
      <c r="K3" s="238"/>
      <c r="L3" s="238"/>
      <c r="M3" s="238"/>
      <c r="N3" s="238"/>
      <c r="O3" s="238"/>
      <c r="P3" s="238"/>
      <c r="Q3" s="238"/>
      <c r="R3" s="238"/>
      <c r="S3" s="238"/>
      <c r="T3" s="238"/>
      <c r="U3" s="238"/>
      <c r="V3" s="238"/>
      <c r="W3" s="238"/>
      <c r="X3" s="238"/>
      <c r="Y3" s="238"/>
      <c r="Z3" s="238"/>
      <c r="AA3" s="239"/>
      <c r="AB3" s="177" t="s">
        <v>495</v>
      </c>
    </row>
    <row r="4" spans="1:28" s="46" customFormat="1" ht="20.25" customHeight="1" thickBot="1">
      <c r="A4" s="192"/>
      <c r="B4" s="194"/>
      <c r="C4" s="240" t="s">
        <v>3</v>
      </c>
      <c r="D4" s="241"/>
      <c r="E4" s="241"/>
      <c r="F4" s="241"/>
      <c r="G4" s="241"/>
      <c r="H4" s="241"/>
      <c r="I4" s="241"/>
      <c r="J4" s="241"/>
      <c r="K4" s="241"/>
      <c r="L4" s="241"/>
      <c r="M4" s="241"/>
      <c r="N4" s="241"/>
      <c r="O4" s="241"/>
      <c r="P4" s="241"/>
      <c r="Q4" s="241"/>
      <c r="R4" s="241"/>
      <c r="S4" s="241"/>
      <c r="T4" s="241"/>
      <c r="U4" s="241"/>
      <c r="V4" s="241"/>
      <c r="W4" s="241"/>
      <c r="X4" s="241"/>
      <c r="Y4" s="241"/>
      <c r="Z4" s="241"/>
      <c r="AA4" s="242"/>
      <c r="AB4" s="178" t="s">
        <v>5</v>
      </c>
    </row>
    <row r="5" spans="1:28" s="64" customFormat="1" ht="27" customHeight="1" thickBot="1">
      <c r="A5" s="243" t="s">
        <v>338</v>
      </c>
      <c r="B5" s="244"/>
      <c r="C5" s="244"/>
      <c r="D5" s="244"/>
      <c r="E5" s="244"/>
      <c r="F5" s="244"/>
      <c r="G5" s="245"/>
      <c r="H5" s="186" t="s">
        <v>351</v>
      </c>
      <c r="I5" s="186"/>
      <c r="J5" s="186"/>
      <c r="K5" s="186"/>
      <c r="L5" s="186"/>
      <c r="M5" s="186"/>
      <c r="N5" s="187"/>
      <c r="O5" s="188"/>
      <c r="P5" s="188"/>
      <c r="Q5" s="188"/>
      <c r="R5" s="188"/>
      <c r="S5" s="188"/>
      <c r="T5" s="188"/>
      <c r="U5" s="188"/>
      <c r="V5" s="188"/>
      <c r="W5" s="188"/>
      <c r="X5" s="188"/>
      <c r="Y5" s="188"/>
      <c r="Z5" s="188"/>
      <c r="AA5" s="188"/>
      <c r="AB5" s="189"/>
    </row>
    <row r="6" spans="1:28" s="64" customFormat="1" ht="27" customHeight="1" thickBot="1">
      <c r="A6" s="190" t="s">
        <v>493</v>
      </c>
      <c r="B6" s="191"/>
      <c r="C6" s="191"/>
      <c r="D6" s="191"/>
      <c r="E6" s="191"/>
      <c r="F6" s="191"/>
      <c r="G6" s="191"/>
      <c r="H6" s="191"/>
      <c r="I6" s="191"/>
      <c r="J6" s="191"/>
      <c r="K6" s="106"/>
      <c r="L6" s="230" t="s">
        <v>335</v>
      </c>
      <c r="M6" s="231"/>
      <c r="N6" s="231"/>
      <c r="O6" s="231"/>
      <c r="P6" s="231"/>
      <c r="Q6" s="231"/>
      <c r="R6" s="231"/>
      <c r="S6" s="231"/>
      <c r="T6" s="231"/>
      <c r="U6" s="231"/>
      <c r="V6" s="231"/>
      <c r="W6" s="231"/>
      <c r="X6" s="231"/>
      <c r="Y6" s="231"/>
      <c r="Z6" s="231"/>
      <c r="AA6" s="231"/>
      <c r="AB6" s="232"/>
    </row>
    <row r="7" spans="1:28" s="47" customFormat="1" ht="24.75" customHeight="1" thickBot="1">
      <c r="A7" s="229"/>
      <c r="B7" s="229"/>
      <c r="C7" s="229"/>
      <c r="D7" s="229"/>
      <c r="E7" s="229"/>
      <c r="F7" s="229"/>
      <c r="G7" s="229"/>
      <c r="H7" s="5"/>
      <c r="I7" s="107"/>
      <c r="J7" s="107"/>
      <c r="K7" s="107"/>
      <c r="L7" s="107"/>
      <c r="M7" s="107"/>
      <c r="N7" s="107"/>
      <c r="O7" s="107"/>
      <c r="P7" s="107"/>
      <c r="Q7" s="107"/>
      <c r="R7" s="107"/>
      <c r="S7" s="107"/>
      <c r="T7" s="107"/>
      <c r="U7" s="107"/>
      <c r="V7" s="107"/>
      <c r="W7" s="107"/>
      <c r="X7" s="107"/>
      <c r="Y7" s="107"/>
      <c r="Z7" s="107"/>
      <c r="AA7" s="179"/>
      <c r="AB7" s="107"/>
    </row>
    <row r="8" spans="1:28" s="47" customFormat="1" ht="15.75" customHeight="1" thickBot="1">
      <c r="A8" s="293" t="s">
        <v>26</v>
      </c>
      <c r="B8" s="294"/>
      <c r="C8" s="294"/>
      <c r="D8" s="294"/>
      <c r="E8" s="294"/>
      <c r="F8" s="294"/>
      <c r="G8" s="294"/>
      <c r="H8" s="294"/>
      <c r="I8" s="294"/>
      <c r="J8" s="294"/>
      <c r="K8" s="295"/>
      <c r="L8" s="231" t="s">
        <v>13</v>
      </c>
      <c r="M8" s="231"/>
      <c r="N8" s="232"/>
      <c r="O8" s="230" t="s">
        <v>27</v>
      </c>
      <c r="P8" s="231"/>
      <c r="Q8" s="232"/>
      <c r="R8" s="230" t="s">
        <v>339</v>
      </c>
      <c r="S8" s="232"/>
      <c r="T8" s="230" t="s">
        <v>340</v>
      </c>
      <c r="U8" s="231"/>
      <c r="V8" s="231"/>
      <c r="W8" s="231"/>
      <c r="X8" s="232"/>
      <c r="Y8" s="230" t="s">
        <v>341</v>
      </c>
      <c r="Z8" s="231"/>
      <c r="AA8" s="108" t="s">
        <v>342</v>
      </c>
      <c r="AB8" s="108" t="s">
        <v>14</v>
      </c>
    </row>
    <row r="9" spans="1:28" s="46" customFormat="1" ht="49.5" customHeight="1" thickBot="1">
      <c r="A9" s="227" t="s">
        <v>15</v>
      </c>
      <c r="B9" s="227" t="s">
        <v>16</v>
      </c>
      <c r="C9" s="227" t="s">
        <v>17</v>
      </c>
      <c r="D9" s="300" t="s">
        <v>18</v>
      </c>
      <c r="E9" s="301"/>
      <c r="F9" s="302"/>
      <c r="G9" s="227" t="s">
        <v>19</v>
      </c>
      <c r="H9" s="227" t="s">
        <v>20</v>
      </c>
      <c r="I9" s="297" t="s">
        <v>343</v>
      </c>
      <c r="J9" s="298"/>
      <c r="K9" s="299"/>
      <c r="L9" s="109">
        <v>1</v>
      </c>
      <c r="M9" s="109">
        <v>2</v>
      </c>
      <c r="N9" s="109">
        <v>3</v>
      </c>
      <c r="O9" s="109">
        <v>4</v>
      </c>
      <c r="P9" s="109">
        <v>5</v>
      </c>
      <c r="Q9" s="109">
        <v>6</v>
      </c>
      <c r="R9" s="109">
        <v>7</v>
      </c>
      <c r="S9" s="109">
        <v>8</v>
      </c>
      <c r="T9" s="109">
        <v>9</v>
      </c>
      <c r="U9" s="109">
        <v>10</v>
      </c>
      <c r="V9" s="109">
        <v>11</v>
      </c>
      <c r="W9" s="109">
        <v>12</v>
      </c>
      <c r="X9" s="109">
        <v>13</v>
      </c>
      <c r="Y9" s="109">
        <v>14</v>
      </c>
      <c r="Z9" s="109">
        <v>15</v>
      </c>
      <c r="AA9" s="109">
        <v>16</v>
      </c>
      <c r="AB9" s="109">
        <v>17</v>
      </c>
    </row>
    <row r="10" spans="1:28" s="48" customFormat="1" ht="49.5" customHeight="1" thickBot="1">
      <c r="A10" s="228"/>
      <c r="B10" s="228"/>
      <c r="C10" s="228"/>
      <c r="D10" s="227" t="s">
        <v>21</v>
      </c>
      <c r="E10" s="227" t="s">
        <v>22</v>
      </c>
      <c r="F10" s="227" t="s">
        <v>23</v>
      </c>
      <c r="G10" s="228"/>
      <c r="H10" s="228"/>
      <c r="I10" s="227" t="s">
        <v>21</v>
      </c>
      <c r="J10" s="227" t="s">
        <v>24</v>
      </c>
      <c r="K10" s="227" t="s">
        <v>25</v>
      </c>
      <c r="L10" s="213" t="s">
        <v>4</v>
      </c>
      <c r="M10" s="213" t="s">
        <v>6</v>
      </c>
      <c r="N10" s="213" t="s">
        <v>7</v>
      </c>
      <c r="O10" s="213" t="s">
        <v>30</v>
      </c>
      <c r="P10" s="213" t="s">
        <v>29</v>
      </c>
      <c r="Q10" s="213" t="s">
        <v>28</v>
      </c>
      <c r="R10" s="225" t="s">
        <v>344</v>
      </c>
      <c r="S10" s="110" t="s">
        <v>352</v>
      </c>
      <c r="T10" s="223" t="s">
        <v>8</v>
      </c>
      <c r="U10" s="223" t="s">
        <v>1</v>
      </c>
      <c r="V10" s="223" t="s">
        <v>293</v>
      </c>
      <c r="W10" s="225" t="s">
        <v>345</v>
      </c>
      <c r="X10" s="111" t="s">
        <v>352</v>
      </c>
      <c r="Y10" s="225" t="s">
        <v>346</v>
      </c>
      <c r="Z10" s="225" t="s">
        <v>347</v>
      </c>
      <c r="AA10" s="225" t="s">
        <v>348</v>
      </c>
      <c r="AB10" s="213" t="s">
        <v>0</v>
      </c>
    </row>
    <row r="11" spans="1:28" s="48" customFormat="1" ht="49.5" customHeight="1" thickBot="1">
      <c r="A11" s="228"/>
      <c r="B11" s="228"/>
      <c r="C11" s="228"/>
      <c r="D11" s="228"/>
      <c r="E11" s="228"/>
      <c r="F11" s="228"/>
      <c r="G11" s="228"/>
      <c r="H11" s="228"/>
      <c r="I11" s="228"/>
      <c r="J11" s="228"/>
      <c r="K11" s="228"/>
      <c r="L11" s="214"/>
      <c r="M11" s="214"/>
      <c r="N11" s="214"/>
      <c r="O11" s="214"/>
      <c r="P11" s="214"/>
      <c r="Q11" s="214"/>
      <c r="R11" s="226"/>
      <c r="S11" s="112" t="s">
        <v>349</v>
      </c>
      <c r="T11" s="224"/>
      <c r="U11" s="224"/>
      <c r="V11" s="224"/>
      <c r="W11" s="226"/>
      <c r="X11" s="113" t="s">
        <v>350</v>
      </c>
      <c r="Y11" s="226"/>
      <c r="Z11" s="226"/>
      <c r="AA11" s="226"/>
      <c r="AB11" s="214"/>
    </row>
    <row r="12" spans="1:28" s="1" customFormat="1" ht="150" customHeight="1">
      <c r="A12" s="271" t="s">
        <v>168</v>
      </c>
      <c r="B12" s="283" t="s">
        <v>31</v>
      </c>
      <c r="C12" s="273">
        <v>13.15</v>
      </c>
      <c r="D12" s="273" t="s">
        <v>33</v>
      </c>
      <c r="E12" s="273">
        <v>0</v>
      </c>
      <c r="F12" s="273">
        <v>2</v>
      </c>
      <c r="G12" s="273" t="s">
        <v>167</v>
      </c>
      <c r="H12" s="273" t="s">
        <v>166</v>
      </c>
      <c r="I12" s="273" t="s">
        <v>259</v>
      </c>
      <c r="J12" s="286">
        <v>1</v>
      </c>
      <c r="K12" s="305">
        <v>1</v>
      </c>
      <c r="L12" s="296" t="s">
        <v>165</v>
      </c>
      <c r="M12" s="307" t="s">
        <v>102</v>
      </c>
      <c r="N12" s="307" t="s">
        <v>134</v>
      </c>
      <c r="O12" s="147" t="s">
        <v>266</v>
      </c>
      <c r="P12" s="146">
        <v>0</v>
      </c>
      <c r="Q12" s="146">
        <v>2</v>
      </c>
      <c r="R12" s="148">
        <v>2</v>
      </c>
      <c r="S12" s="149">
        <f>R12/Q12</f>
        <v>1</v>
      </c>
      <c r="T12" s="308" t="s">
        <v>320</v>
      </c>
      <c r="U12" s="308" t="s">
        <v>321</v>
      </c>
      <c r="V12" s="215">
        <v>2520807833.71</v>
      </c>
      <c r="W12" s="215">
        <v>2520714958.37</v>
      </c>
      <c r="X12" s="218">
        <f>W12/V12</f>
        <v>0.9999631565172251</v>
      </c>
      <c r="Y12" s="148" t="s">
        <v>446</v>
      </c>
      <c r="Z12" s="148" t="s">
        <v>447</v>
      </c>
      <c r="AA12" s="150" t="s">
        <v>366</v>
      </c>
      <c r="AB12" s="219" t="s">
        <v>101</v>
      </c>
    </row>
    <row r="13" spans="1:28" s="1" customFormat="1" ht="150" customHeight="1">
      <c r="A13" s="272"/>
      <c r="B13" s="284"/>
      <c r="C13" s="235"/>
      <c r="D13" s="235"/>
      <c r="E13" s="235"/>
      <c r="F13" s="235"/>
      <c r="G13" s="235"/>
      <c r="H13" s="235"/>
      <c r="I13" s="235"/>
      <c r="J13" s="251"/>
      <c r="K13" s="306"/>
      <c r="L13" s="246"/>
      <c r="M13" s="236"/>
      <c r="N13" s="236"/>
      <c r="O13" s="116" t="s">
        <v>267</v>
      </c>
      <c r="P13" s="10">
        <v>1</v>
      </c>
      <c r="Q13" s="10">
        <v>1</v>
      </c>
      <c r="R13" s="117">
        <v>0.5</v>
      </c>
      <c r="S13" s="115">
        <f aca="true" t="shared" si="0" ref="S13:S76">R13/Q13</f>
        <v>0.5</v>
      </c>
      <c r="T13" s="247"/>
      <c r="U13" s="247"/>
      <c r="V13" s="216"/>
      <c r="W13" s="216"/>
      <c r="X13" s="211"/>
      <c r="Y13" s="118" t="s">
        <v>448</v>
      </c>
      <c r="Z13" s="114" t="s">
        <v>449</v>
      </c>
      <c r="AA13" s="119" t="s">
        <v>367</v>
      </c>
      <c r="AB13" s="220"/>
    </row>
    <row r="14" spans="1:28" s="1" customFormat="1" ht="150" customHeight="1">
      <c r="A14" s="272"/>
      <c r="B14" s="284"/>
      <c r="C14" s="235" t="s">
        <v>32</v>
      </c>
      <c r="D14" s="235" t="s">
        <v>33</v>
      </c>
      <c r="E14" s="251">
        <v>0.3</v>
      </c>
      <c r="F14" s="251">
        <v>0.7</v>
      </c>
      <c r="G14" s="235"/>
      <c r="H14" s="235" t="s">
        <v>34</v>
      </c>
      <c r="I14" s="235" t="s">
        <v>35</v>
      </c>
      <c r="J14" s="251">
        <v>0.3</v>
      </c>
      <c r="K14" s="306">
        <v>0.7</v>
      </c>
      <c r="L14" s="246"/>
      <c r="M14" s="236"/>
      <c r="N14" s="236"/>
      <c r="O14" s="116" t="s">
        <v>132</v>
      </c>
      <c r="P14" s="10">
        <v>0</v>
      </c>
      <c r="Q14" s="10">
        <v>0.15</v>
      </c>
      <c r="R14" s="117">
        <v>0.144</v>
      </c>
      <c r="S14" s="115">
        <f t="shared" si="0"/>
        <v>0.96</v>
      </c>
      <c r="T14" s="247"/>
      <c r="U14" s="247"/>
      <c r="V14" s="216"/>
      <c r="W14" s="216"/>
      <c r="X14" s="211"/>
      <c r="Y14" s="120" t="s">
        <v>450</v>
      </c>
      <c r="Z14" s="121" t="s">
        <v>451</v>
      </c>
      <c r="AA14" s="119" t="s">
        <v>368</v>
      </c>
      <c r="AB14" s="220"/>
    </row>
    <row r="15" spans="1:31" s="1" customFormat="1" ht="150" customHeight="1">
      <c r="A15" s="272"/>
      <c r="B15" s="284"/>
      <c r="C15" s="235"/>
      <c r="D15" s="235"/>
      <c r="E15" s="251"/>
      <c r="F15" s="251"/>
      <c r="G15" s="235"/>
      <c r="H15" s="235"/>
      <c r="I15" s="235"/>
      <c r="J15" s="251"/>
      <c r="K15" s="306"/>
      <c r="L15" s="246"/>
      <c r="M15" s="236"/>
      <c r="N15" s="236"/>
      <c r="O15" s="116" t="s">
        <v>133</v>
      </c>
      <c r="P15" s="8">
        <v>347</v>
      </c>
      <c r="Q15" s="8">
        <v>600</v>
      </c>
      <c r="R15" s="118">
        <v>212</v>
      </c>
      <c r="S15" s="115">
        <f t="shared" si="0"/>
        <v>0.35333333333333333</v>
      </c>
      <c r="T15" s="247"/>
      <c r="U15" s="247"/>
      <c r="V15" s="216"/>
      <c r="W15" s="216"/>
      <c r="X15" s="211"/>
      <c r="Y15" s="122" t="s">
        <v>452</v>
      </c>
      <c r="Z15" s="121" t="s">
        <v>451</v>
      </c>
      <c r="AA15" s="119" t="s">
        <v>369</v>
      </c>
      <c r="AB15" s="220"/>
      <c r="AE15" s="95"/>
    </row>
    <row r="16" spans="1:31" s="1" customFormat="1" ht="150" customHeight="1">
      <c r="A16" s="272"/>
      <c r="B16" s="284"/>
      <c r="C16" s="235"/>
      <c r="D16" s="235"/>
      <c r="E16" s="251"/>
      <c r="F16" s="251"/>
      <c r="G16" s="235"/>
      <c r="H16" s="235"/>
      <c r="I16" s="235"/>
      <c r="J16" s="251"/>
      <c r="K16" s="306"/>
      <c r="L16" s="246"/>
      <c r="M16" s="236"/>
      <c r="N16" s="236"/>
      <c r="O16" s="116" t="s">
        <v>216</v>
      </c>
      <c r="P16" s="8">
        <v>1</v>
      </c>
      <c r="Q16" s="8">
        <v>1</v>
      </c>
      <c r="R16" s="118">
        <v>1</v>
      </c>
      <c r="S16" s="115">
        <f t="shared" si="0"/>
        <v>1</v>
      </c>
      <c r="T16" s="247"/>
      <c r="U16" s="247"/>
      <c r="V16" s="216"/>
      <c r="W16" s="216"/>
      <c r="X16" s="211"/>
      <c r="Y16" s="120" t="s">
        <v>450</v>
      </c>
      <c r="Z16" s="121" t="s">
        <v>451</v>
      </c>
      <c r="AA16" s="119" t="s">
        <v>370</v>
      </c>
      <c r="AB16" s="220"/>
      <c r="AE16" s="68"/>
    </row>
    <row r="17" spans="1:31" s="1" customFormat="1" ht="150" customHeight="1">
      <c r="A17" s="272"/>
      <c r="B17" s="284"/>
      <c r="C17" s="235"/>
      <c r="D17" s="235"/>
      <c r="E17" s="251"/>
      <c r="F17" s="251"/>
      <c r="G17" s="235"/>
      <c r="H17" s="235"/>
      <c r="I17" s="235"/>
      <c r="J17" s="251"/>
      <c r="K17" s="306"/>
      <c r="L17" s="246"/>
      <c r="M17" s="236"/>
      <c r="N17" s="236"/>
      <c r="O17" s="116" t="s">
        <v>144</v>
      </c>
      <c r="P17" s="10">
        <v>0</v>
      </c>
      <c r="Q17" s="10">
        <v>0.15</v>
      </c>
      <c r="R17" s="117">
        <v>0.12</v>
      </c>
      <c r="S17" s="115">
        <f t="shared" si="0"/>
        <v>0.8</v>
      </c>
      <c r="T17" s="247"/>
      <c r="U17" s="247"/>
      <c r="V17" s="216"/>
      <c r="W17" s="216"/>
      <c r="X17" s="211"/>
      <c r="Y17" s="120" t="s">
        <v>450</v>
      </c>
      <c r="Z17" s="121" t="s">
        <v>451</v>
      </c>
      <c r="AA17" s="119" t="s">
        <v>371</v>
      </c>
      <c r="AB17" s="220"/>
      <c r="AE17" s="68"/>
    </row>
    <row r="18" spans="1:31" s="1" customFormat="1" ht="150" customHeight="1">
      <c r="A18" s="272"/>
      <c r="B18" s="284"/>
      <c r="C18" s="235" t="s">
        <v>32</v>
      </c>
      <c r="D18" s="235" t="s">
        <v>33</v>
      </c>
      <c r="E18" s="251">
        <v>0.3</v>
      </c>
      <c r="F18" s="251">
        <v>0.7</v>
      </c>
      <c r="G18" s="235"/>
      <c r="H18" s="235" t="s">
        <v>36</v>
      </c>
      <c r="I18" s="235" t="s">
        <v>37</v>
      </c>
      <c r="J18" s="235" t="s">
        <v>38</v>
      </c>
      <c r="K18" s="285" t="s">
        <v>39</v>
      </c>
      <c r="L18" s="246"/>
      <c r="M18" s="236"/>
      <c r="N18" s="236"/>
      <c r="O18" s="116" t="s">
        <v>145</v>
      </c>
      <c r="P18" s="123">
        <v>30</v>
      </c>
      <c r="Q18" s="123">
        <v>10</v>
      </c>
      <c r="R18" s="124">
        <v>10</v>
      </c>
      <c r="S18" s="115">
        <f t="shared" si="0"/>
        <v>1</v>
      </c>
      <c r="T18" s="247"/>
      <c r="U18" s="247"/>
      <c r="V18" s="216"/>
      <c r="W18" s="216"/>
      <c r="X18" s="211"/>
      <c r="Y18" s="118" t="s">
        <v>453</v>
      </c>
      <c r="Z18" s="121" t="s">
        <v>451</v>
      </c>
      <c r="AA18" s="119" t="s">
        <v>372</v>
      </c>
      <c r="AB18" s="220"/>
      <c r="AE18" s="68"/>
    </row>
    <row r="19" spans="1:28" s="1" customFormat="1" ht="150" customHeight="1">
      <c r="A19" s="272"/>
      <c r="B19" s="284"/>
      <c r="C19" s="235"/>
      <c r="D19" s="235"/>
      <c r="E19" s="251"/>
      <c r="F19" s="251"/>
      <c r="G19" s="235"/>
      <c r="H19" s="235"/>
      <c r="I19" s="235"/>
      <c r="J19" s="235"/>
      <c r="K19" s="285"/>
      <c r="L19" s="246"/>
      <c r="M19" s="236"/>
      <c r="N19" s="236"/>
      <c r="O19" s="116" t="s">
        <v>162</v>
      </c>
      <c r="P19" s="8">
        <v>3</v>
      </c>
      <c r="Q19" s="8">
        <v>3</v>
      </c>
      <c r="R19" s="118">
        <v>3</v>
      </c>
      <c r="S19" s="115">
        <f t="shared" si="0"/>
        <v>1</v>
      </c>
      <c r="T19" s="234"/>
      <c r="U19" s="234"/>
      <c r="V19" s="217"/>
      <c r="W19" s="217"/>
      <c r="X19" s="212"/>
      <c r="Y19" s="120" t="s">
        <v>450</v>
      </c>
      <c r="Z19" s="121" t="s">
        <v>451</v>
      </c>
      <c r="AA19" s="119" t="s">
        <v>373</v>
      </c>
      <c r="AB19" s="221"/>
    </row>
    <row r="20" spans="1:31" s="1" customFormat="1" ht="150" customHeight="1">
      <c r="A20" s="272"/>
      <c r="B20" s="284"/>
      <c r="C20" s="9">
        <v>13.15</v>
      </c>
      <c r="D20" s="9" t="s">
        <v>40</v>
      </c>
      <c r="E20" s="9" t="s">
        <v>41</v>
      </c>
      <c r="F20" s="11">
        <v>0.8</v>
      </c>
      <c r="G20" s="9" t="s">
        <v>42</v>
      </c>
      <c r="H20" s="9" t="s">
        <v>171</v>
      </c>
      <c r="I20" s="9" t="s">
        <v>170</v>
      </c>
      <c r="J20" s="9">
        <v>1</v>
      </c>
      <c r="K20" s="30">
        <v>1</v>
      </c>
      <c r="L20" s="246" t="s">
        <v>169</v>
      </c>
      <c r="M20" s="236" t="s">
        <v>103</v>
      </c>
      <c r="N20" s="236" t="s">
        <v>135</v>
      </c>
      <c r="O20" s="125" t="s">
        <v>224</v>
      </c>
      <c r="P20" s="8">
        <v>1</v>
      </c>
      <c r="Q20" s="8">
        <v>1</v>
      </c>
      <c r="R20" s="118">
        <v>0.3</v>
      </c>
      <c r="S20" s="115">
        <f>R20/Q20</f>
        <v>0.3</v>
      </c>
      <c r="T20" s="309" t="s">
        <v>316</v>
      </c>
      <c r="U20" s="233" t="s">
        <v>296</v>
      </c>
      <c r="V20" s="199">
        <v>265000000</v>
      </c>
      <c r="W20" s="199">
        <v>181400000</v>
      </c>
      <c r="X20" s="202">
        <f>W20/V20</f>
        <v>0.6845283018867925</v>
      </c>
      <c r="Y20" s="120" t="s">
        <v>454</v>
      </c>
      <c r="Z20" s="121" t="s">
        <v>451</v>
      </c>
      <c r="AA20" s="126" t="s">
        <v>485</v>
      </c>
      <c r="AB20" s="222" t="s">
        <v>101</v>
      </c>
      <c r="AE20" s="94"/>
    </row>
    <row r="21" spans="1:28" s="1" customFormat="1" ht="150" customHeight="1">
      <c r="A21" s="272"/>
      <c r="B21" s="284"/>
      <c r="C21" s="235" t="s">
        <v>32</v>
      </c>
      <c r="D21" s="235" t="s">
        <v>40</v>
      </c>
      <c r="E21" s="235" t="s">
        <v>41</v>
      </c>
      <c r="F21" s="251">
        <v>0.8</v>
      </c>
      <c r="G21" s="235" t="s">
        <v>42</v>
      </c>
      <c r="H21" s="235" t="s">
        <v>43</v>
      </c>
      <c r="I21" s="235" t="s">
        <v>44</v>
      </c>
      <c r="J21" s="235" t="s">
        <v>45</v>
      </c>
      <c r="K21" s="266" t="s">
        <v>46</v>
      </c>
      <c r="L21" s="246"/>
      <c r="M21" s="236"/>
      <c r="N21" s="236"/>
      <c r="O21" s="116" t="s">
        <v>277</v>
      </c>
      <c r="P21" s="10">
        <v>1</v>
      </c>
      <c r="Q21" s="10">
        <v>1</v>
      </c>
      <c r="R21" s="117">
        <v>1</v>
      </c>
      <c r="S21" s="115">
        <f t="shared" si="0"/>
        <v>1</v>
      </c>
      <c r="T21" s="310"/>
      <c r="U21" s="247"/>
      <c r="V21" s="200"/>
      <c r="W21" s="200"/>
      <c r="X21" s="203"/>
      <c r="Y21" s="120" t="s">
        <v>450</v>
      </c>
      <c r="Z21" s="121" t="s">
        <v>455</v>
      </c>
      <c r="AA21" s="122" t="s">
        <v>374</v>
      </c>
      <c r="AB21" s="222"/>
    </row>
    <row r="22" spans="1:28" s="1" customFormat="1" ht="150" customHeight="1">
      <c r="A22" s="272"/>
      <c r="B22" s="284"/>
      <c r="C22" s="235"/>
      <c r="D22" s="235"/>
      <c r="E22" s="235"/>
      <c r="F22" s="251"/>
      <c r="G22" s="235"/>
      <c r="H22" s="235"/>
      <c r="I22" s="235"/>
      <c r="J22" s="235"/>
      <c r="K22" s="266"/>
      <c r="L22" s="246"/>
      <c r="M22" s="236"/>
      <c r="N22" s="236"/>
      <c r="O22" s="116" t="s">
        <v>260</v>
      </c>
      <c r="P22" s="10">
        <v>1</v>
      </c>
      <c r="Q22" s="10">
        <v>1</v>
      </c>
      <c r="R22" s="117">
        <v>0.84</v>
      </c>
      <c r="S22" s="115">
        <f t="shared" si="0"/>
        <v>0.84</v>
      </c>
      <c r="T22" s="311"/>
      <c r="U22" s="234"/>
      <c r="V22" s="201"/>
      <c r="W22" s="201"/>
      <c r="X22" s="204"/>
      <c r="Y22" s="120" t="s">
        <v>450</v>
      </c>
      <c r="Z22" s="121" t="s">
        <v>455</v>
      </c>
      <c r="AA22" s="122" t="s">
        <v>486</v>
      </c>
      <c r="AB22" s="222"/>
    </row>
    <row r="23" spans="1:28" s="1" customFormat="1" ht="150" customHeight="1">
      <c r="A23" s="272"/>
      <c r="B23" s="284"/>
      <c r="C23" s="235">
        <v>11</v>
      </c>
      <c r="D23" s="235" t="s">
        <v>47</v>
      </c>
      <c r="E23" s="235" t="s">
        <v>41</v>
      </c>
      <c r="F23" s="251">
        <v>0.3</v>
      </c>
      <c r="G23" s="236" t="s">
        <v>181</v>
      </c>
      <c r="H23" s="235" t="s">
        <v>174</v>
      </c>
      <c r="I23" s="235" t="s">
        <v>173</v>
      </c>
      <c r="J23" s="235">
        <v>0</v>
      </c>
      <c r="K23" s="267">
        <v>2</v>
      </c>
      <c r="L23" s="246" t="s">
        <v>172</v>
      </c>
      <c r="M23" s="236" t="s">
        <v>104</v>
      </c>
      <c r="N23" s="236" t="s">
        <v>136</v>
      </c>
      <c r="O23" s="116" t="s">
        <v>278</v>
      </c>
      <c r="P23" s="8">
        <v>0</v>
      </c>
      <c r="Q23" s="8">
        <v>150</v>
      </c>
      <c r="R23" s="118">
        <v>150</v>
      </c>
      <c r="S23" s="115">
        <f t="shared" si="0"/>
        <v>1</v>
      </c>
      <c r="T23" s="236" t="s">
        <v>314</v>
      </c>
      <c r="U23" s="236" t="s">
        <v>315</v>
      </c>
      <c r="V23" s="205">
        <v>1018421180</v>
      </c>
      <c r="W23" s="205">
        <v>1017421180</v>
      </c>
      <c r="X23" s="206">
        <f>W23/V23</f>
        <v>0.9990180879780995</v>
      </c>
      <c r="Y23" s="118" t="s">
        <v>456</v>
      </c>
      <c r="Z23" s="121" t="s">
        <v>451</v>
      </c>
      <c r="AA23" s="122" t="s">
        <v>375</v>
      </c>
      <c r="AB23" s="222" t="s">
        <v>101</v>
      </c>
    </row>
    <row r="24" spans="1:28" s="1" customFormat="1" ht="150" customHeight="1">
      <c r="A24" s="272"/>
      <c r="B24" s="284"/>
      <c r="C24" s="235"/>
      <c r="D24" s="235"/>
      <c r="E24" s="235"/>
      <c r="F24" s="251"/>
      <c r="G24" s="236"/>
      <c r="H24" s="235"/>
      <c r="I24" s="235"/>
      <c r="J24" s="235"/>
      <c r="K24" s="267"/>
      <c r="L24" s="246"/>
      <c r="M24" s="236"/>
      <c r="N24" s="236"/>
      <c r="O24" s="116" t="s">
        <v>263</v>
      </c>
      <c r="P24" s="8">
        <v>1</v>
      </c>
      <c r="Q24" s="8">
        <v>1</v>
      </c>
      <c r="R24" s="118">
        <v>1</v>
      </c>
      <c r="S24" s="115">
        <f t="shared" si="0"/>
        <v>1</v>
      </c>
      <c r="T24" s="236"/>
      <c r="U24" s="236"/>
      <c r="V24" s="205"/>
      <c r="W24" s="205"/>
      <c r="X24" s="206"/>
      <c r="Y24" s="120" t="s">
        <v>450</v>
      </c>
      <c r="Z24" s="121" t="s">
        <v>451</v>
      </c>
      <c r="AA24" s="122" t="s">
        <v>376</v>
      </c>
      <c r="AB24" s="222"/>
    </row>
    <row r="25" spans="1:28" s="1" customFormat="1" ht="150" customHeight="1">
      <c r="A25" s="272"/>
      <c r="B25" s="284"/>
      <c r="C25" s="235"/>
      <c r="D25" s="235"/>
      <c r="E25" s="235"/>
      <c r="F25" s="251"/>
      <c r="G25" s="236"/>
      <c r="H25" s="235"/>
      <c r="I25" s="235"/>
      <c r="J25" s="235"/>
      <c r="K25" s="267"/>
      <c r="L25" s="246"/>
      <c r="M25" s="236"/>
      <c r="N25" s="236"/>
      <c r="O25" s="116" t="s">
        <v>264</v>
      </c>
      <c r="P25" s="8">
        <v>0</v>
      </c>
      <c r="Q25" s="8">
        <v>1</v>
      </c>
      <c r="R25" s="118">
        <v>1</v>
      </c>
      <c r="S25" s="115">
        <f t="shared" si="0"/>
        <v>1</v>
      </c>
      <c r="T25" s="236"/>
      <c r="U25" s="236"/>
      <c r="V25" s="205"/>
      <c r="W25" s="205"/>
      <c r="X25" s="206"/>
      <c r="Y25" s="120" t="s">
        <v>450</v>
      </c>
      <c r="Z25" s="121" t="s">
        <v>451</v>
      </c>
      <c r="AA25" s="122" t="s">
        <v>353</v>
      </c>
      <c r="AB25" s="222"/>
    </row>
    <row r="26" spans="1:28" s="1" customFormat="1" ht="150" customHeight="1">
      <c r="A26" s="272"/>
      <c r="B26" s="284"/>
      <c r="C26" s="235"/>
      <c r="D26" s="235"/>
      <c r="E26" s="235"/>
      <c r="F26" s="251"/>
      <c r="G26" s="236"/>
      <c r="H26" s="235"/>
      <c r="I26" s="235"/>
      <c r="J26" s="235"/>
      <c r="K26" s="267"/>
      <c r="L26" s="246"/>
      <c r="M26" s="236"/>
      <c r="N26" s="236"/>
      <c r="O26" s="116" t="s">
        <v>265</v>
      </c>
      <c r="P26" s="8">
        <v>0</v>
      </c>
      <c r="Q26" s="8">
        <v>1</v>
      </c>
      <c r="R26" s="118">
        <v>0.6</v>
      </c>
      <c r="S26" s="115">
        <f t="shared" si="0"/>
        <v>0.6</v>
      </c>
      <c r="T26" s="236"/>
      <c r="U26" s="236"/>
      <c r="V26" s="205"/>
      <c r="W26" s="205"/>
      <c r="X26" s="206"/>
      <c r="Y26" s="120" t="s">
        <v>450</v>
      </c>
      <c r="Z26" s="121" t="s">
        <v>451</v>
      </c>
      <c r="AA26" s="122" t="s">
        <v>377</v>
      </c>
      <c r="AB26" s="222"/>
    </row>
    <row r="27" spans="1:28" s="1" customFormat="1" ht="150" customHeight="1">
      <c r="A27" s="272"/>
      <c r="B27" s="284"/>
      <c r="C27" s="8">
        <v>11</v>
      </c>
      <c r="D27" s="8" t="s">
        <v>47</v>
      </c>
      <c r="E27" s="8" t="s">
        <v>41</v>
      </c>
      <c r="F27" s="10">
        <v>0.3</v>
      </c>
      <c r="G27" s="236"/>
      <c r="H27" s="8" t="s">
        <v>48</v>
      </c>
      <c r="I27" s="8" t="s">
        <v>269</v>
      </c>
      <c r="J27" s="8">
        <v>0</v>
      </c>
      <c r="K27" s="31">
        <v>10</v>
      </c>
      <c r="L27" s="248" t="s">
        <v>175</v>
      </c>
      <c r="M27" s="233" t="s">
        <v>105</v>
      </c>
      <c r="N27" s="233" t="s">
        <v>137</v>
      </c>
      <c r="O27" s="116" t="s">
        <v>279</v>
      </c>
      <c r="P27" s="8">
        <v>0</v>
      </c>
      <c r="Q27" s="8">
        <v>3</v>
      </c>
      <c r="R27" s="118">
        <v>3</v>
      </c>
      <c r="S27" s="115">
        <f t="shared" si="0"/>
        <v>1</v>
      </c>
      <c r="T27" s="233" t="s">
        <v>312</v>
      </c>
      <c r="U27" s="233" t="s">
        <v>313</v>
      </c>
      <c r="V27" s="199">
        <v>280500000</v>
      </c>
      <c r="W27" s="199">
        <v>280500000</v>
      </c>
      <c r="X27" s="202">
        <f>W27/V27</f>
        <v>1</v>
      </c>
      <c r="Y27" s="120" t="s">
        <v>450</v>
      </c>
      <c r="Z27" s="121" t="s">
        <v>451</v>
      </c>
      <c r="AA27" s="122" t="s">
        <v>378</v>
      </c>
      <c r="AB27" s="263" t="s">
        <v>101</v>
      </c>
    </row>
    <row r="28" spans="1:28" s="1" customFormat="1" ht="150" customHeight="1">
      <c r="A28" s="272"/>
      <c r="B28" s="284"/>
      <c r="C28" s="9">
        <v>11</v>
      </c>
      <c r="D28" s="9" t="s">
        <v>47</v>
      </c>
      <c r="E28" s="9" t="s">
        <v>41</v>
      </c>
      <c r="F28" s="11">
        <v>0.3</v>
      </c>
      <c r="G28" s="236"/>
      <c r="H28" s="9" t="s">
        <v>48</v>
      </c>
      <c r="I28" s="9" t="s">
        <v>49</v>
      </c>
      <c r="J28" s="9">
        <v>0</v>
      </c>
      <c r="K28" s="30">
        <v>1</v>
      </c>
      <c r="L28" s="250"/>
      <c r="M28" s="234"/>
      <c r="N28" s="234"/>
      <c r="O28" s="116" t="s">
        <v>280</v>
      </c>
      <c r="P28" s="8">
        <v>0</v>
      </c>
      <c r="Q28" s="8">
        <v>1</v>
      </c>
      <c r="R28" s="118">
        <v>0.8</v>
      </c>
      <c r="S28" s="115">
        <f t="shared" si="0"/>
        <v>0.8</v>
      </c>
      <c r="T28" s="234"/>
      <c r="U28" s="234"/>
      <c r="V28" s="201"/>
      <c r="W28" s="201"/>
      <c r="X28" s="204"/>
      <c r="Y28" s="120" t="s">
        <v>450</v>
      </c>
      <c r="Z28" s="121" t="s">
        <v>451</v>
      </c>
      <c r="AA28" s="122" t="s">
        <v>379</v>
      </c>
      <c r="AB28" s="264"/>
    </row>
    <row r="29" spans="1:28" s="1" customFormat="1" ht="150" customHeight="1">
      <c r="A29" s="272"/>
      <c r="B29" s="284"/>
      <c r="C29" s="235">
        <v>11</v>
      </c>
      <c r="D29" s="235" t="s">
        <v>47</v>
      </c>
      <c r="E29" s="235" t="s">
        <v>41</v>
      </c>
      <c r="F29" s="251">
        <v>0.38</v>
      </c>
      <c r="G29" s="236"/>
      <c r="H29" s="236" t="s">
        <v>48</v>
      </c>
      <c r="I29" s="236" t="s">
        <v>178</v>
      </c>
      <c r="J29" s="235"/>
      <c r="K29" s="267">
        <v>2</v>
      </c>
      <c r="L29" s="246" t="s">
        <v>176</v>
      </c>
      <c r="M29" s="236" t="s">
        <v>106</v>
      </c>
      <c r="N29" s="236" t="s">
        <v>138</v>
      </c>
      <c r="O29" s="116" t="s">
        <v>225</v>
      </c>
      <c r="P29" s="8">
        <v>1</v>
      </c>
      <c r="Q29" s="8">
        <v>1</v>
      </c>
      <c r="R29" s="118">
        <v>0.9</v>
      </c>
      <c r="S29" s="115">
        <f t="shared" si="0"/>
        <v>0.9</v>
      </c>
      <c r="T29" s="236" t="s">
        <v>310</v>
      </c>
      <c r="U29" s="236" t="s">
        <v>311</v>
      </c>
      <c r="V29" s="205">
        <v>43000000</v>
      </c>
      <c r="W29" s="205">
        <v>36300000</v>
      </c>
      <c r="X29" s="206">
        <f>W29/V29</f>
        <v>0.8441860465116279</v>
      </c>
      <c r="Y29" s="120" t="s">
        <v>450</v>
      </c>
      <c r="Z29" s="121" t="s">
        <v>451</v>
      </c>
      <c r="AA29" s="122" t="s">
        <v>380</v>
      </c>
      <c r="AB29" s="222" t="s">
        <v>101</v>
      </c>
    </row>
    <row r="30" spans="1:28" s="1" customFormat="1" ht="150" customHeight="1">
      <c r="A30" s="272"/>
      <c r="B30" s="284"/>
      <c r="C30" s="235"/>
      <c r="D30" s="235"/>
      <c r="E30" s="235"/>
      <c r="F30" s="251"/>
      <c r="G30" s="236"/>
      <c r="H30" s="236"/>
      <c r="I30" s="236"/>
      <c r="J30" s="235"/>
      <c r="K30" s="267"/>
      <c r="L30" s="246"/>
      <c r="M30" s="236"/>
      <c r="N30" s="236"/>
      <c r="O30" s="116" t="s">
        <v>281</v>
      </c>
      <c r="P30" s="8">
        <v>0</v>
      </c>
      <c r="Q30" s="8">
        <v>20</v>
      </c>
      <c r="R30" s="118">
        <v>20</v>
      </c>
      <c r="S30" s="115">
        <f t="shared" si="0"/>
        <v>1</v>
      </c>
      <c r="T30" s="236"/>
      <c r="U30" s="236"/>
      <c r="V30" s="205"/>
      <c r="W30" s="205"/>
      <c r="X30" s="206"/>
      <c r="Y30" s="120" t="s">
        <v>450</v>
      </c>
      <c r="Z30" s="121" t="s">
        <v>457</v>
      </c>
      <c r="AA30" s="122" t="s">
        <v>381</v>
      </c>
      <c r="AB30" s="222"/>
    </row>
    <row r="31" spans="1:28" s="1" customFormat="1" ht="150" customHeight="1">
      <c r="A31" s="272"/>
      <c r="B31" s="284"/>
      <c r="C31" s="9">
        <v>11</v>
      </c>
      <c r="D31" s="32" t="s">
        <v>50</v>
      </c>
      <c r="E31" s="11">
        <v>0.3</v>
      </c>
      <c r="F31" s="11">
        <v>0.7</v>
      </c>
      <c r="G31" s="235" t="s">
        <v>184</v>
      </c>
      <c r="H31" s="9" t="s">
        <v>180</v>
      </c>
      <c r="I31" s="9" t="s">
        <v>179</v>
      </c>
      <c r="J31" s="9"/>
      <c r="K31" s="30">
        <v>4</v>
      </c>
      <c r="L31" s="246" t="s">
        <v>177</v>
      </c>
      <c r="M31" s="236" t="s">
        <v>107</v>
      </c>
      <c r="N31" s="236" t="s">
        <v>140</v>
      </c>
      <c r="O31" s="116" t="s">
        <v>282</v>
      </c>
      <c r="P31" s="8">
        <v>0</v>
      </c>
      <c r="Q31" s="8">
        <v>11</v>
      </c>
      <c r="R31" s="130">
        <v>11</v>
      </c>
      <c r="S31" s="115">
        <f>R31/Q31</f>
        <v>1</v>
      </c>
      <c r="T31" s="233" t="s">
        <v>319</v>
      </c>
      <c r="U31" s="233" t="s">
        <v>318</v>
      </c>
      <c r="V31" s="199">
        <v>56000000</v>
      </c>
      <c r="W31" s="199">
        <v>52000000</v>
      </c>
      <c r="X31" s="202">
        <f>W31/V31</f>
        <v>0.9285714285714286</v>
      </c>
      <c r="Y31" s="120" t="s">
        <v>450</v>
      </c>
      <c r="Z31" s="121" t="s">
        <v>457</v>
      </c>
      <c r="AA31" s="122" t="s">
        <v>490</v>
      </c>
      <c r="AB31" s="222" t="s">
        <v>101</v>
      </c>
    </row>
    <row r="32" spans="1:28" s="1" customFormat="1" ht="150" customHeight="1">
      <c r="A32" s="272"/>
      <c r="B32" s="284"/>
      <c r="C32" s="9">
        <v>11</v>
      </c>
      <c r="D32" s="32" t="s">
        <v>50</v>
      </c>
      <c r="E32" s="11">
        <v>0.3</v>
      </c>
      <c r="F32" s="11">
        <v>0.7</v>
      </c>
      <c r="G32" s="235"/>
      <c r="H32" s="33" t="s">
        <v>51</v>
      </c>
      <c r="I32" s="33" t="s">
        <v>52</v>
      </c>
      <c r="J32" s="9">
        <v>1</v>
      </c>
      <c r="K32" s="30">
        <v>5</v>
      </c>
      <c r="L32" s="246"/>
      <c r="M32" s="236"/>
      <c r="N32" s="236"/>
      <c r="O32" s="116" t="s">
        <v>283</v>
      </c>
      <c r="P32" s="8">
        <v>0</v>
      </c>
      <c r="Q32" s="8">
        <v>2</v>
      </c>
      <c r="R32" s="130">
        <v>0</v>
      </c>
      <c r="S32" s="115">
        <f>R32/Q32</f>
        <v>0</v>
      </c>
      <c r="T32" s="234"/>
      <c r="U32" s="234"/>
      <c r="V32" s="201"/>
      <c r="W32" s="201"/>
      <c r="X32" s="204"/>
      <c r="Y32" s="120" t="s">
        <v>450</v>
      </c>
      <c r="Z32" s="121" t="s">
        <v>457</v>
      </c>
      <c r="AA32" s="122" t="s">
        <v>461</v>
      </c>
      <c r="AB32" s="222"/>
    </row>
    <row r="33" spans="1:28" s="1" customFormat="1" ht="150" customHeight="1">
      <c r="A33" s="272"/>
      <c r="B33" s="284"/>
      <c r="C33" s="197">
        <v>11</v>
      </c>
      <c r="D33" s="197" t="s">
        <v>50</v>
      </c>
      <c r="E33" s="195">
        <v>0.3</v>
      </c>
      <c r="F33" s="195">
        <v>0.7</v>
      </c>
      <c r="G33" s="235"/>
      <c r="H33" s="197" t="s">
        <v>53</v>
      </c>
      <c r="I33" s="197" t="s">
        <v>54</v>
      </c>
      <c r="J33" s="197">
        <v>0</v>
      </c>
      <c r="K33" s="312">
        <v>60</v>
      </c>
      <c r="L33" s="246" t="s">
        <v>182</v>
      </c>
      <c r="M33" s="236" t="s">
        <v>108</v>
      </c>
      <c r="N33" s="236" t="s">
        <v>139</v>
      </c>
      <c r="O33" s="116" t="s">
        <v>141</v>
      </c>
      <c r="P33" s="8">
        <v>152</v>
      </c>
      <c r="Q33" s="8">
        <v>30</v>
      </c>
      <c r="R33" s="118">
        <v>12</v>
      </c>
      <c r="S33" s="115">
        <f t="shared" si="0"/>
        <v>0.4</v>
      </c>
      <c r="T33" s="233" t="s">
        <v>317</v>
      </c>
      <c r="U33" s="233" t="s">
        <v>296</v>
      </c>
      <c r="V33" s="199">
        <v>95000000</v>
      </c>
      <c r="W33" s="199">
        <v>92000000</v>
      </c>
      <c r="X33" s="202">
        <f>W33/V33</f>
        <v>0.968421052631579</v>
      </c>
      <c r="Y33" s="131" t="s">
        <v>458</v>
      </c>
      <c r="Z33" s="121" t="s">
        <v>457</v>
      </c>
      <c r="AA33" s="122" t="s">
        <v>382</v>
      </c>
      <c r="AB33" s="222" t="s">
        <v>101</v>
      </c>
    </row>
    <row r="34" spans="1:28" s="1" customFormat="1" ht="150" customHeight="1">
      <c r="A34" s="272"/>
      <c r="B34" s="284"/>
      <c r="C34" s="198"/>
      <c r="D34" s="198"/>
      <c r="E34" s="196"/>
      <c r="F34" s="196"/>
      <c r="G34" s="235"/>
      <c r="H34" s="198"/>
      <c r="I34" s="198"/>
      <c r="J34" s="198"/>
      <c r="K34" s="313"/>
      <c r="L34" s="246"/>
      <c r="M34" s="236"/>
      <c r="N34" s="236"/>
      <c r="O34" s="116" t="s">
        <v>226</v>
      </c>
      <c r="P34" s="8">
        <v>0</v>
      </c>
      <c r="Q34" s="8">
        <v>10</v>
      </c>
      <c r="R34" s="118">
        <v>10</v>
      </c>
      <c r="S34" s="115">
        <f t="shared" si="0"/>
        <v>1</v>
      </c>
      <c r="T34" s="247"/>
      <c r="U34" s="247"/>
      <c r="V34" s="200"/>
      <c r="W34" s="200"/>
      <c r="X34" s="203"/>
      <c r="Y34" s="131" t="s">
        <v>458</v>
      </c>
      <c r="Z34" s="121" t="s">
        <v>457</v>
      </c>
      <c r="AA34" s="122" t="s">
        <v>383</v>
      </c>
      <c r="AB34" s="222"/>
    </row>
    <row r="35" spans="1:28" s="1" customFormat="1" ht="150" customHeight="1">
      <c r="A35" s="272"/>
      <c r="B35" s="284"/>
      <c r="C35" s="235" t="s">
        <v>55</v>
      </c>
      <c r="D35" s="235" t="s">
        <v>56</v>
      </c>
      <c r="E35" s="235">
        <v>2</v>
      </c>
      <c r="F35" s="235">
        <v>3</v>
      </c>
      <c r="G35" s="235"/>
      <c r="H35" s="235" t="s">
        <v>57</v>
      </c>
      <c r="I35" s="235" t="s">
        <v>58</v>
      </c>
      <c r="J35" s="235">
        <v>0</v>
      </c>
      <c r="K35" s="267">
        <v>12</v>
      </c>
      <c r="L35" s="246"/>
      <c r="M35" s="236"/>
      <c r="N35" s="236"/>
      <c r="O35" s="116" t="s">
        <v>142</v>
      </c>
      <c r="P35" s="8">
        <v>5</v>
      </c>
      <c r="Q35" s="8">
        <v>2</v>
      </c>
      <c r="R35" s="118">
        <v>2</v>
      </c>
      <c r="S35" s="115">
        <f t="shared" si="0"/>
        <v>1</v>
      </c>
      <c r="T35" s="247"/>
      <c r="U35" s="247"/>
      <c r="V35" s="200"/>
      <c r="W35" s="200"/>
      <c r="X35" s="203"/>
      <c r="Y35" s="120" t="s">
        <v>450</v>
      </c>
      <c r="Z35" s="121" t="s">
        <v>457</v>
      </c>
      <c r="AA35" s="122" t="s">
        <v>354</v>
      </c>
      <c r="AB35" s="222"/>
    </row>
    <row r="36" spans="1:28" s="1" customFormat="1" ht="150" customHeight="1">
      <c r="A36" s="272"/>
      <c r="B36" s="284"/>
      <c r="C36" s="235"/>
      <c r="D36" s="235"/>
      <c r="E36" s="235"/>
      <c r="F36" s="235"/>
      <c r="G36" s="235"/>
      <c r="H36" s="235"/>
      <c r="I36" s="235"/>
      <c r="J36" s="235"/>
      <c r="K36" s="267"/>
      <c r="L36" s="246"/>
      <c r="M36" s="236"/>
      <c r="N36" s="236"/>
      <c r="O36" s="116" t="s">
        <v>143</v>
      </c>
      <c r="P36" s="8">
        <v>0</v>
      </c>
      <c r="Q36" s="8">
        <v>3</v>
      </c>
      <c r="R36" s="118">
        <v>3</v>
      </c>
      <c r="S36" s="115">
        <f t="shared" si="0"/>
        <v>1</v>
      </c>
      <c r="T36" s="234"/>
      <c r="U36" s="234"/>
      <c r="V36" s="201"/>
      <c r="W36" s="201"/>
      <c r="X36" s="204"/>
      <c r="Y36" s="120" t="s">
        <v>450</v>
      </c>
      <c r="Z36" s="121" t="s">
        <v>457</v>
      </c>
      <c r="AA36" s="122" t="s">
        <v>384</v>
      </c>
      <c r="AB36" s="222"/>
    </row>
    <row r="37" spans="1:28" s="1" customFormat="1" ht="150" customHeight="1">
      <c r="A37" s="272"/>
      <c r="B37" s="284"/>
      <c r="C37" s="235" t="s">
        <v>59</v>
      </c>
      <c r="D37" s="235" t="s">
        <v>60</v>
      </c>
      <c r="E37" s="251">
        <v>0.1</v>
      </c>
      <c r="F37" s="251">
        <v>0.3</v>
      </c>
      <c r="G37" s="235" t="s">
        <v>61</v>
      </c>
      <c r="H37" s="235" t="s">
        <v>62</v>
      </c>
      <c r="I37" s="235" t="s">
        <v>63</v>
      </c>
      <c r="J37" s="235">
        <v>0</v>
      </c>
      <c r="K37" s="267">
        <v>1</v>
      </c>
      <c r="L37" s="246" t="s">
        <v>183</v>
      </c>
      <c r="M37" s="236" t="s">
        <v>146</v>
      </c>
      <c r="N37" s="236" t="s">
        <v>258</v>
      </c>
      <c r="O37" s="116" t="s">
        <v>217</v>
      </c>
      <c r="P37" s="8">
        <v>52</v>
      </c>
      <c r="Q37" s="8">
        <v>10</v>
      </c>
      <c r="R37" s="118">
        <v>8</v>
      </c>
      <c r="S37" s="115">
        <f t="shared" si="0"/>
        <v>0.8</v>
      </c>
      <c r="T37" s="236" t="s">
        <v>309</v>
      </c>
      <c r="U37" s="236" t="s">
        <v>296</v>
      </c>
      <c r="V37" s="205">
        <f>30000000</f>
        <v>30000000</v>
      </c>
      <c r="W37" s="205">
        <v>29000000</v>
      </c>
      <c r="X37" s="206">
        <f>W37/V37</f>
        <v>0.9666666666666667</v>
      </c>
      <c r="Y37" s="120" t="s">
        <v>450</v>
      </c>
      <c r="Z37" s="121" t="s">
        <v>451</v>
      </c>
      <c r="AA37" s="122" t="s">
        <v>385</v>
      </c>
      <c r="AB37" s="222" t="s">
        <v>101</v>
      </c>
    </row>
    <row r="38" spans="1:28" s="1" customFormat="1" ht="150" customHeight="1">
      <c r="A38" s="272"/>
      <c r="B38" s="284"/>
      <c r="C38" s="235"/>
      <c r="D38" s="235"/>
      <c r="E38" s="251"/>
      <c r="F38" s="251"/>
      <c r="G38" s="235"/>
      <c r="H38" s="235"/>
      <c r="I38" s="235"/>
      <c r="J38" s="235"/>
      <c r="K38" s="267"/>
      <c r="L38" s="246"/>
      <c r="M38" s="236"/>
      <c r="N38" s="236"/>
      <c r="O38" s="116" t="s">
        <v>218</v>
      </c>
      <c r="P38" s="8">
        <v>0</v>
      </c>
      <c r="Q38" s="8">
        <v>7</v>
      </c>
      <c r="R38" s="118">
        <v>2</v>
      </c>
      <c r="S38" s="115">
        <f t="shared" si="0"/>
        <v>0.2857142857142857</v>
      </c>
      <c r="T38" s="236"/>
      <c r="U38" s="236"/>
      <c r="V38" s="205"/>
      <c r="W38" s="205"/>
      <c r="X38" s="206"/>
      <c r="Y38" s="120" t="s">
        <v>450</v>
      </c>
      <c r="Z38" s="121" t="s">
        <v>451</v>
      </c>
      <c r="AA38" s="122" t="s">
        <v>386</v>
      </c>
      <c r="AB38" s="222"/>
    </row>
    <row r="39" spans="1:28" s="1" customFormat="1" ht="150" customHeight="1">
      <c r="A39" s="272"/>
      <c r="B39" s="284"/>
      <c r="C39" s="235"/>
      <c r="D39" s="235"/>
      <c r="E39" s="251"/>
      <c r="F39" s="251"/>
      <c r="G39" s="235"/>
      <c r="H39" s="235"/>
      <c r="I39" s="235"/>
      <c r="J39" s="235"/>
      <c r="K39" s="267"/>
      <c r="L39" s="246"/>
      <c r="M39" s="236"/>
      <c r="N39" s="236"/>
      <c r="O39" s="116" t="s">
        <v>227</v>
      </c>
      <c r="P39" s="8">
        <v>1</v>
      </c>
      <c r="Q39" s="8">
        <v>5</v>
      </c>
      <c r="R39" s="118">
        <v>5</v>
      </c>
      <c r="S39" s="115">
        <f t="shared" si="0"/>
        <v>1</v>
      </c>
      <c r="T39" s="236"/>
      <c r="U39" s="236"/>
      <c r="V39" s="205"/>
      <c r="W39" s="205"/>
      <c r="X39" s="206"/>
      <c r="Y39" s="120" t="s">
        <v>450</v>
      </c>
      <c r="Z39" s="121" t="s">
        <v>451</v>
      </c>
      <c r="AA39" s="122" t="s">
        <v>387</v>
      </c>
      <c r="AB39" s="222"/>
    </row>
    <row r="40" spans="1:28" s="1" customFormat="1" ht="150" customHeight="1">
      <c r="A40" s="272"/>
      <c r="B40" s="280" t="s">
        <v>64</v>
      </c>
      <c r="C40" s="197">
        <v>11</v>
      </c>
      <c r="D40" s="197" t="s">
        <v>65</v>
      </c>
      <c r="E40" s="195">
        <v>0.5</v>
      </c>
      <c r="F40" s="195">
        <v>0.9</v>
      </c>
      <c r="G40" s="197" t="s">
        <v>66</v>
      </c>
      <c r="H40" s="197" t="s">
        <v>67</v>
      </c>
      <c r="I40" s="197" t="s">
        <v>68</v>
      </c>
      <c r="J40" s="195">
        <v>1</v>
      </c>
      <c r="K40" s="314">
        <v>1</v>
      </c>
      <c r="L40" s="248" t="s">
        <v>185</v>
      </c>
      <c r="M40" s="233" t="s">
        <v>109</v>
      </c>
      <c r="N40" s="233" t="s">
        <v>268</v>
      </c>
      <c r="O40" s="116" t="s">
        <v>119</v>
      </c>
      <c r="P40" s="132">
        <v>1</v>
      </c>
      <c r="Q40" s="132">
        <v>1</v>
      </c>
      <c r="R40" s="133">
        <v>0.5</v>
      </c>
      <c r="S40" s="115">
        <f t="shared" si="0"/>
        <v>0.5</v>
      </c>
      <c r="T40" s="233" t="s">
        <v>294</v>
      </c>
      <c r="U40" s="233" t="s">
        <v>308</v>
      </c>
      <c r="V40" s="207">
        <v>1734278168</v>
      </c>
      <c r="W40" s="207">
        <v>1536700000</v>
      </c>
      <c r="X40" s="210">
        <f>W40/V40</f>
        <v>0.8860746957174405</v>
      </c>
      <c r="Y40" s="120" t="s">
        <v>450</v>
      </c>
      <c r="Z40" s="121" t="s">
        <v>451</v>
      </c>
      <c r="AA40" s="122" t="s">
        <v>388</v>
      </c>
      <c r="AB40" s="263" t="s">
        <v>101</v>
      </c>
    </row>
    <row r="41" spans="1:28" s="1" customFormat="1" ht="150" customHeight="1">
      <c r="A41" s="272"/>
      <c r="B41" s="281"/>
      <c r="C41" s="255"/>
      <c r="D41" s="255"/>
      <c r="E41" s="256"/>
      <c r="F41" s="256"/>
      <c r="G41" s="255"/>
      <c r="H41" s="255"/>
      <c r="I41" s="255"/>
      <c r="J41" s="256"/>
      <c r="K41" s="315"/>
      <c r="L41" s="249"/>
      <c r="M41" s="247"/>
      <c r="N41" s="247"/>
      <c r="O41" s="116" t="s">
        <v>284</v>
      </c>
      <c r="P41" s="132">
        <v>1</v>
      </c>
      <c r="Q41" s="132">
        <v>1</v>
      </c>
      <c r="R41" s="133">
        <v>0.5</v>
      </c>
      <c r="S41" s="115">
        <f t="shared" si="0"/>
        <v>0.5</v>
      </c>
      <c r="T41" s="247"/>
      <c r="U41" s="247"/>
      <c r="V41" s="208"/>
      <c r="W41" s="208"/>
      <c r="X41" s="211"/>
      <c r="Y41" s="120" t="s">
        <v>450</v>
      </c>
      <c r="Z41" s="121" t="s">
        <v>451</v>
      </c>
      <c r="AA41" s="122" t="s">
        <v>389</v>
      </c>
      <c r="AB41" s="265"/>
    </row>
    <row r="42" spans="1:28" s="1" customFormat="1" ht="150" customHeight="1">
      <c r="A42" s="272"/>
      <c r="B42" s="281"/>
      <c r="C42" s="255"/>
      <c r="D42" s="255"/>
      <c r="E42" s="256"/>
      <c r="F42" s="256"/>
      <c r="G42" s="255"/>
      <c r="H42" s="255"/>
      <c r="I42" s="255"/>
      <c r="J42" s="256"/>
      <c r="K42" s="315"/>
      <c r="L42" s="249"/>
      <c r="M42" s="247"/>
      <c r="N42" s="247"/>
      <c r="O42" s="116" t="s">
        <v>147</v>
      </c>
      <c r="P42" s="132">
        <v>1</v>
      </c>
      <c r="Q42" s="132">
        <v>1</v>
      </c>
      <c r="R42" s="133">
        <v>0.5</v>
      </c>
      <c r="S42" s="115">
        <f t="shared" si="0"/>
        <v>0.5</v>
      </c>
      <c r="T42" s="247"/>
      <c r="U42" s="247"/>
      <c r="V42" s="208"/>
      <c r="W42" s="208"/>
      <c r="X42" s="211"/>
      <c r="Y42" s="120" t="s">
        <v>450</v>
      </c>
      <c r="Z42" s="121" t="s">
        <v>451</v>
      </c>
      <c r="AA42" s="122" t="s">
        <v>390</v>
      </c>
      <c r="AB42" s="265"/>
    </row>
    <row r="43" spans="1:28" s="1" customFormat="1" ht="150" customHeight="1">
      <c r="A43" s="272"/>
      <c r="B43" s="281"/>
      <c r="C43" s="255"/>
      <c r="D43" s="255"/>
      <c r="E43" s="256"/>
      <c r="F43" s="256"/>
      <c r="G43" s="255"/>
      <c r="H43" s="255"/>
      <c r="I43" s="255"/>
      <c r="J43" s="256"/>
      <c r="K43" s="315"/>
      <c r="L43" s="249"/>
      <c r="M43" s="247"/>
      <c r="N43" s="247"/>
      <c r="O43" s="116" t="s">
        <v>163</v>
      </c>
      <c r="P43" s="132">
        <v>1</v>
      </c>
      <c r="Q43" s="132">
        <v>1</v>
      </c>
      <c r="R43" s="133">
        <v>0.5</v>
      </c>
      <c r="S43" s="115">
        <f t="shared" si="0"/>
        <v>0.5</v>
      </c>
      <c r="T43" s="247"/>
      <c r="U43" s="247"/>
      <c r="V43" s="208"/>
      <c r="W43" s="208"/>
      <c r="X43" s="211"/>
      <c r="Y43" s="120" t="s">
        <v>450</v>
      </c>
      <c r="Z43" s="121" t="s">
        <v>451</v>
      </c>
      <c r="AA43" s="122" t="s">
        <v>391</v>
      </c>
      <c r="AB43" s="265"/>
    </row>
    <row r="44" spans="1:28" s="1" customFormat="1" ht="150" customHeight="1">
      <c r="A44" s="272"/>
      <c r="B44" s="281"/>
      <c r="C44" s="255"/>
      <c r="D44" s="255"/>
      <c r="E44" s="256"/>
      <c r="F44" s="256"/>
      <c r="G44" s="255"/>
      <c r="H44" s="255"/>
      <c r="I44" s="255"/>
      <c r="J44" s="256"/>
      <c r="K44" s="315"/>
      <c r="L44" s="249"/>
      <c r="M44" s="247"/>
      <c r="N44" s="247"/>
      <c r="O44" s="116" t="s">
        <v>120</v>
      </c>
      <c r="P44" s="8">
        <v>0</v>
      </c>
      <c r="Q44" s="8">
        <v>2</v>
      </c>
      <c r="R44" s="118">
        <v>1</v>
      </c>
      <c r="S44" s="115">
        <f t="shared" si="0"/>
        <v>0.5</v>
      </c>
      <c r="T44" s="247"/>
      <c r="U44" s="247"/>
      <c r="V44" s="208"/>
      <c r="W44" s="208"/>
      <c r="X44" s="211"/>
      <c r="Y44" s="120" t="s">
        <v>450</v>
      </c>
      <c r="Z44" s="121" t="s">
        <v>451</v>
      </c>
      <c r="AA44" s="122" t="s">
        <v>392</v>
      </c>
      <c r="AB44" s="265"/>
    </row>
    <row r="45" spans="1:28" s="1" customFormat="1" ht="150" customHeight="1">
      <c r="A45" s="272"/>
      <c r="B45" s="281"/>
      <c r="C45" s="255"/>
      <c r="D45" s="255"/>
      <c r="E45" s="256"/>
      <c r="F45" s="256"/>
      <c r="G45" s="255"/>
      <c r="H45" s="255"/>
      <c r="I45" s="255"/>
      <c r="J45" s="256"/>
      <c r="K45" s="315"/>
      <c r="L45" s="249"/>
      <c r="M45" s="247"/>
      <c r="N45" s="247"/>
      <c r="O45" s="116" t="s">
        <v>148</v>
      </c>
      <c r="P45" s="132">
        <v>1</v>
      </c>
      <c r="Q45" s="132">
        <v>1</v>
      </c>
      <c r="R45" s="133">
        <v>0.5</v>
      </c>
      <c r="S45" s="115">
        <f t="shared" si="0"/>
        <v>0.5</v>
      </c>
      <c r="T45" s="247"/>
      <c r="U45" s="247"/>
      <c r="V45" s="208"/>
      <c r="W45" s="208"/>
      <c r="X45" s="211"/>
      <c r="Y45" s="120" t="s">
        <v>450</v>
      </c>
      <c r="Z45" s="121" t="s">
        <v>451</v>
      </c>
      <c r="AA45" s="122" t="s">
        <v>393</v>
      </c>
      <c r="AB45" s="265"/>
    </row>
    <row r="46" spans="1:28" s="1" customFormat="1" ht="150" customHeight="1">
      <c r="A46" s="272"/>
      <c r="B46" s="281"/>
      <c r="C46" s="255"/>
      <c r="D46" s="255"/>
      <c r="E46" s="256"/>
      <c r="F46" s="256"/>
      <c r="G46" s="255"/>
      <c r="H46" s="255"/>
      <c r="I46" s="255"/>
      <c r="J46" s="256"/>
      <c r="K46" s="315"/>
      <c r="L46" s="249"/>
      <c r="M46" s="247"/>
      <c r="N46" s="247"/>
      <c r="O46" s="116" t="s">
        <v>228</v>
      </c>
      <c r="P46" s="132">
        <v>1</v>
      </c>
      <c r="Q46" s="132">
        <v>1</v>
      </c>
      <c r="R46" s="133">
        <v>0.75</v>
      </c>
      <c r="S46" s="115">
        <f t="shared" si="0"/>
        <v>0.75</v>
      </c>
      <c r="T46" s="247"/>
      <c r="U46" s="247"/>
      <c r="V46" s="208"/>
      <c r="W46" s="208"/>
      <c r="X46" s="211"/>
      <c r="Y46" s="120" t="s">
        <v>450</v>
      </c>
      <c r="Z46" s="121" t="s">
        <v>451</v>
      </c>
      <c r="AA46" s="122" t="s">
        <v>394</v>
      </c>
      <c r="AB46" s="265"/>
    </row>
    <row r="47" spans="1:28" s="1" customFormat="1" ht="150" customHeight="1">
      <c r="A47" s="272"/>
      <c r="B47" s="281"/>
      <c r="C47" s="255"/>
      <c r="D47" s="255"/>
      <c r="E47" s="256"/>
      <c r="F47" s="256"/>
      <c r="G47" s="255"/>
      <c r="H47" s="255"/>
      <c r="I47" s="255"/>
      <c r="J47" s="256"/>
      <c r="K47" s="315"/>
      <c r="L47" s="249"/>
      <c r="M47" s="247"/>
      <c r="N47" s="247"/>
      <c r="O47" s="116" t="s">
        <v>292</v>
      </c>
      <c r="P47" s="134">
        <v>0</v>
      </c>
      <c r="Q47" s="132">
        <v>0.05</v>
      </c>
      <c r="R47" s="133">
        <v>0.04</v>
      </c>
      <c r="S47" s="115">
        <f t="shared" si="0"/>
        <v>0.7999999999999999</v>
      </c>
      <c r="T47" s="247"/>
      <c r="U47" s="247"/>
      <c r="V47" s="208"/>
      <c r="W47" s="208"/>
      <c r="X47" s="211"/>
      <c r="Y47" s="120" t="s">
        <v>450</v>
      </c>
      <c r="Z47" s="121" t="s">
        <v>451</v>
      </c>
      <c r="AA47" s="119" t="s">
        <v>355</v>
      </c>
      <c r="AB47" s="265"/>
    </row>
    <row r="48" spans="1:28" s="1" customFormat="1" ht="150" customHeight="1">
      <c r="A48" s="272"/>
      <c r="B48" s="281"/>
      <c r="C48" s="198"/>
      <c r="D48" s="198"/>
      <c r="E48" s="196"/>
      <c r="F48" s="196"/>
      <c r="G48" s="255"/>
      <c r="H48" s="198"/>
      <c r="I48" s="198"/>
      <c r="J48" s="196"/>
      <c r="K48" s="316"/>
      <c r="L48" s="250"/>
      <c r="M48" s="234"/>
      <c r="N48" s="234"/>
      <c r="O48" s="135" t="s">
        <v>291</v>
      </c>
      <c r="P48" s="134">
        <v>0</v>
      </c>
      <c r="Q48" s="132">
        <v>1</v>
      </c>
      <c r="R48" s="133">
        <v>0.5</v>
      </c>
      <c r="S48" s="115">
        <f t="shared" si="0"/>
        <v>0.5</v>
      </c>
      <c r="T48" s="234"/>
      <c r="U48" s="234"/>
      <c r="V48" s="209"/>
      <c r="W48" s="209"/>
      <c r="X48" s="212"/>
      <c r="Y48" s="120" t="s">
        <v>450</v>
      </c>
      <c r="Z48" s="121" t="s">
        <v>451</v>
      </c>
      <c r="AA48" s="151" t="s">
        <v>395</v>
      </c>
      <c r="AB48" s="264"/>
    </row>
    <row r="49" spans="1:28" s="1" customFormat="1" ht="150" customHeight="1">
      <c r="A49" s="272"/>
      <c r="B49" s="281"/>
      <c r="C49" s="235">
        <v>16</v>
      </c>
      <c r="D49" s="197" t="s">
        <v>65</v>
      </c>
      <c r="E49" s="235">
        <v>0</v>
      </c>
      <c r="F49" s="251">
        <v>0.8</v>
      </c>
      <c r="G49" s="255"/>
      <c r="H49" s="252" t="s">
        <v>69</v>
      </c>
      <c r="I49" s="277" t="s">
        <v>70</v>
      </c>
      <c r="J49" s="235">
        <v>0</v>
      </c>
      <c r="K49" s="267">
        <v>1</v>
      </c>
      <c r="L49" s="248" t="s">
        <v>187</v>
      </c>
      <c r="M49" s="233" t="s">
        <v>110</v>
      </c>
      <c r="N49" s="233" t="s">
        <v>186</v>
      </c>
      <c r="O49" s="116" t="s">
        <v>122</v>
      </c>
      <c r="P49" s="10">
        <v>0.7</v>
      </c>
      <c r="Q49" s="10">
        <v>0.3</v>
      </c>
      <c r="R49" s="117">
        <v>0.3</v>
      </c>
      <c r="S49" s="115">
        <f t="shared" si="0"/>
        <v>1</v>
      </c>
      <c r="T49" s="233" t="s">
        <v>295</v>
      </c>
      <c r="U49" s="233" t="s">
        <v>296</v>
      </c>
      <c r="V49" s="199">
        <v>40000000</v>
      </c>
      <c r="W49" s="199">
        <v>33000000</v>
      </c>
      <c r="X49" s="202">
        <f>W49/V49</f>
        <v>0.825</v>
      </c>
      <c r="Y49" s="120" t="s">
        <v>450</v>
      </c>
      <c r="Z49" s="121" t="s">
        <v>451</v>
      </c>
      <c r="AA49" s="122" t="s">
        <v>396</v>
      </c>
      <c r="AB49" s="263" t="s">
        <v>101</v>
      </c>
    </row>
    <row r="50" spans="1:28" s="1" customFormat="1" ht="150" customHeight="1">
      <c r="A50" s="272"/>
      <c r="B50" s="281"/>
      <c r="C50" s="235"/>
      <c r="D50" s="255"/>
      <c r="E50" s="235"/>
      <c r="F50" s="251"/>
      <c r="G50" s="255"/>
      <c r="H50" s="253"/>
      <c r="I50" s="277"/>
      <c r="J50" s="235"/>
      <c r="K50" s="267"/>
      <c r="L50" s="249"/>
      <c r="M50" s="247"/>
      <c r="N50" s="247"/>
      <c r="O50" s="116" t="s">
        <v>123</v>
      </c>
      <c r="P50" s="10">
        <v>1</v>
      </c>
      <c r="Q50" s="10">
        <v>1</v>
      </c>
      <c r="R50" s="117">
        <v>1</v>
      </c>
      <c r="S50" s="115">
        <f t="shared" si="0"/>
        <v>1</v>
      </c>
      <c r="T50" s="247"/>
      <c r="U50" s="247"/>
      <c r="V50" s="200"/>
      <c r="W50" s="200"/>
      <c r="X50" s="203"/>
      <c r="Y50" s="120" t="s">
        <v>450</v>
      </c>
      <c r="Z50" s="121" t="s">
        <v>459</v>
      </c>
      <c r="AA50" s="122" t="s">
        <v>397</v>
      </c>
      <c r="AB50" s="265"/>
    </row>
    <row r="51" spans="1:28" s="1" customFormat="1" ht="150" customHeight="1">
      <c r="A51" s="272"/>
      <c r="B51" s="281"/>
      <c r="C51" s="235"/>
      <c r="D51" s="255"/>
      <c r="E51" s="235"/>
      <c r="F51" s="251"/>
      <c r="G51" s="255"/>
      <c r="H51" s="253"/>
      <c r="I51" s="277"/>
      <c r="J51" s="235"/>
      <c r="K51" s="267"/>
      <c r="L51" s="249"/>
      <c r="M51" s="247"/>
      <c r="N51" s="247"/>
      <c r="O51" s="116" t="s">
        <v>124</v>
      </c>
      <c r="P51" s="10">
        <v>0.5</v>
      </c>
      <c r="Q51" s="10">
        <v>0.5</v>
      </c>
      <c r="R51" s="117">
        <v>0.25</v>
      </c>
      <c r="S51" s="115">
        <f t="shared" si="0"/>
        <v>0.5</v>
      </c>
      <c r="T51" s="247"/>
      <c r="U51" s="247"/>
      <c r="V51" s="200"/>
      <c r="W51" s="200"/>
      <c r="X51" s="203"/>
      <c r="Y51" s="120" t="s">
        <v>450</v>
      </c>
      <c r="Z51" s="121" t="s">
        <v>459</v>
      </c>
      <c r="AA51" s="122" t="s">
        <v>398</v>
      </c>
      <c r="AB51" s="265"/>
    </row>
    <row r="52" spans="1:28" s="1" customFormat="1" ht="150" customHeight="1">
      <c r="A52" s="272"/>
      <c r="B52" s="281"/>
      <c r="C52" s="235"/>
      <c r="D52" s="255"/>
      <c r="E52" s="235"/>
      <c r="F52" s="251"/>
      <c r="G52" s="255"/>
      <c r="H52" s="253"/>
      <c r="I52" s="277"/>
      <c r="J52" s="235"/>
      <c r="K52" s="267"/>
      <c r="L52" s="249"/>
      <c r="M52" s="247"/>
      <c r="N52" s="247"/>
      <c r="O52" s="116" t="s">
        <v>125</v>
      </c>
      <c r="P52" s="10">
        <v>1</v>
      </c>
      <c r="Q52" s="10">
        <v>1</v>
      </c>
      <c r="R52" s="117">
        <v>1</v>
      </c>
      <c r="S52" s="115">
        <f t="shared" si="0"/>
        <v>1</v>
      </c>
      <c r="T52" s="247"/>
      <c r="U52" s="247"/>
      <c r="V52" s="200"/>
      <c r="W52" s="200"/>
      <c r="X52" s="203"/>
      <c r="Y52" s="120" t="s">
        <v>450</v>
      </c>
      <c r="Z52" s="121" t="s">
        <v>459</v>
      </c>
      <c r="AA52" s="122" t="s">
        <v>399</v>
      </c>
      <c r="AB52" s="265"/>
    </row>
    <row r="53" spans="1:28" s="1" customFormat="1" ht="150" customHeight="1">
      <c r="A53" s="272"/>
      <c r="B53" s="281"/>
      <c r="C53" s="197">
        <v>11</v>
      </c>
      <c r="D53" s="255"/>
      <c r="E53" s="197">
        <v>0</v>
      </c>
      <c r="F53" s="195">
        <v>0.8</v>
      </c>
      <c r="G53" s="255"/>
      <c r="H53" s="253"/>
      <c r="I53" s="278" t="s">
        <v>270</v>
      </c>
      <c r="J53" s="197">
        <v>0</v>
      </c>
      <c r="K53" s="268">
        <v>1</v>
      </c>
      <c r="L53" s="249"/>
      <c r="M53" s="247"/>
      <c r="N53" s="247"/>
      <c r="O53" s="116" t="s">
        <v>126</v>
      </c>
      <c r="P53" s="10">
        <v>0</v>
      </c>
      <c r="Q53" s="10">
        <v>0.01</v>
      </c>
      <c r="R53" s="136">
        <v>0.005</v>
      </c>
      <c r="S53" s="115">
        <f t="shared" si="0"/>
        <v>0.5</v>
      </c>
      <c r="T53" s="247"/>
      <c r="U53" s="247"/>
      <c r="V53" s="200"/>
      <c r="W53" s="200"/>
      <c r="X53" s="203"/>
      <c r="Y53" s="120" t="s">
        <v>450</v>
      </c>
      <c r="Z53" s="121" t="s">
        <v>459</v>
      </c>
      <c r="AA53" s="122" t="s">
        <v>487</v>
      </c>
      <c r="AB53" s="265"/>
    </row>
    <row r="54" spans="1:28" s="1" customFormat="1" ht="150" customHeight="1">
      <c r="A54" s="272"/>
      <c r="B54" s="281"/>
      <c r="C54" s="198"/>
      <c r="D54" s="255"/>
      <c r="E54" s="198"/>
      <c r="F54" s="196"/>
      <c r="G54" s="255"/>
      <c r="H54" s="253"/>
      <c r="I54" s="279"/>
      <c r="J54" s="198"/>
      <c r="K54" s="270"/>
      <c r="L54" s="249"/>
      <c r="M54" s="247"/>
      <c r="N54" s="247"/>
      <c r="O54" s="116" t="s">
        <v>149</v>
      </c>
      <c r="P54" s="10">
        <v>0</v>
      </c>
      <c r="Q54" s="10">
        <v>1</v>
      </c>
      <c r="R54" s="117">
        <v>1</v>
      </c>
      <c r="S54" s="115">
        <f t="shared" si="0"/>
        <v>1</v>
      </c>
      <c r="T54" s="247"/>
      <c r="U54" s="247"/>
      <c r="V54" s="200"/>
      <c r="W54" s="200"/>
      <c r="X54" s="203"/>
      <c r="Y54" s="120" t="s">
        <v>450</v>
      </c>
      <c r="Z54" s="121" t="s">
        <v>459</v>
      </c>
      <c r="AA54" s="122" t="s">
        <v>400</v>
      </c>
      <c r="AB54" s="265"/>
    </row>
    <row r="55" spans="1:28" s="1" customFormat="1" ht="150" customHeight="1">
      <c r="A55" s="272"/>
      <c r="B55" s="281"/>
      <c r="C55" s="9">
        <v>11</v>
      </c>
      <c r="D55" s="255"/>
      <c r="E55" s="9">
        <v>0</v>
      </c>
      <c r="F55" s="11">
        <v>0.8</v>
      </c>
      <c r="G55" s="255"/>
      <c r="H55" s="253"/>
      <c r="I55" s="35" t="s">
        <v>271</v>
      </c>
      <c r="J55" s="9">
        <v>0</v>
      </c>
      <c r="K55" s="30">
        <v>1</v>
      </c>
      <c r="L55" s="249"/>
      <c r="M55" s="247"/>
      <c r="N55" s="247"/>
      <c r="O55" s="116" t="s">
        <v>164</v>
      </c>
      <c r="P55" s="10">
        <v>0.8</v>
      </c>
      <c r="Q55" s="10">
        <v>0.2</v>
      </c>
      <c r="R55" s="117">
        <v>0.2</v>
      </c>
      <c r="S55" s="115">
        <f t="shared" si="0"/>
        <v>1</v>
      </c>
      <c r="T55" s="247"/>
      <c r="U55" s="247"/>
      <c r="V55" s="200"/>
      <c r="W55" s="200"/>
      <c r="X55" s="203"/>
      <c r="Y55" s="120" t="s">
        <v>450</v>
      </c>
      <c r="Z55" s="121" t="s">
        <v>451</v>
      </c>
      <c r="AA55" s="122" t="s">
        <v>401</v>
      </c>
      <c r="AB55" s="265"/>
    </row>
    <row r="56" spans="1:28" s="1" customFormat="1" ht="150" customHeight="1">
      <c r="A56" s="272"/>
      <c r="B56" s="281"/>
      <c r="C56" s="9">
        <v>11</v>
      </c>
      <c r="D56" s="255"/>
      <c r="E56" s="9">
        <v>0</v>
      </c>
      <c r="F56" s="11">
        <v>0.8</v>
      </c>
      <c r="G56" s="255"/>
      <c r="H56" s="253"/>
      <c r="I56" s="35" t="s">
        <v>272</v>
      </c>
      <c r="J56" s="9">
        <v>0</v>
      </c>
      <c r="K56" s="30">
        <v>1</v>
      </c>
      <c r="L56" s="249"/>
      <c r="M56" s="247"/>
      <c r="N56" s="247"/>
      <c r="O56" s="116" t="s">
        <v>272</v>
      </c>
      <c r="P56" s="137">
        <v>0</v>
      </c>
      <c r="Q56" s="137">
        <v>1</v>
      </c>
      <c r="R56" s="138">
        <v>0.7</v>
      </c>
      <c r="S56" s="115">
        <f t="shared" si="0"/>
        <v>0.7</v>
      </c>
      <c r="T56" s="247"/>
      <c r="U56" s="247"/>
      <c r="V56" s="200"/>
      <c r="W56" s="200"/>
      <c r="X56" s="203"/>
      <c r="Y56" s="120" t="s">
        <v>450</v>
      </c>
      <c r="Z56" s="121" t="s">
        <v>451</v>
      </c>
      <c r="AA56" s="122" t="s">
        <v>402</v>
      </c>
      <c r="AB56" s="265"/>
    </row>
    <row r="57" spans="1:28" s="1" customFormat="1" ht="150" customHeight="1">
      <c r="A57" s="272"/>
      <c r="B57" s="281"/>
      <c r="C57" s="9">
        <v>11</v>
      </c>
      <c r="D57" s="198"/>
      <c r="E57" s="9">
        <v>0</v>
      </c>
      <c r="F57" s="11">
        <v>0.8</v>
      </c>
      <c r="G57" s="255"/>
      <c r="H57" s="254"/>
      <c r="I57" s="35" t="s">
        <v>273</v>
      </c>
      <c r="J57" s="9">
        <v>0</v>
      </c>
      <c r="K57" s="30">
        <v>1</v>
      </c>
      <c r="L57" s="250"/>
      <c r="M57" s="234"/>
      <c r="N57" s="234"/>
      <c r="O57" s="116" t="s">
        <v>273</v>
      </c>
      <c r="P57" s="137">
        <v>0</v>
      </c>
      <c r="Q57" s="137">
        <v>1</v>
      </c>
      <c r="R57" s="138">
        <v>0.6</v>
      </c>
      <c r="S57" s="115">
        <f t="shared" si="0"/>
        <v>0.6</v>
      </c>
      <c r="T57" s="234"/>
      <c r="U57" s="234"/>
      <c r="V57" s="201"/>
      <c r="W57" s="201"/>
      <c r="X57" s="204"/>
      <c r="Y57" s="120" t="s">
        <v>450</v>
      </c>
      <c r="Z57" s="121" t="s">
        <v>451</v>
      </c>
      <c r="AA57" s="122" t="s">
        <v>403</v>
      </c>
      <c r="AB57" s="264"/>
    </row>
    <row r="58" spans="1:28" s="1" customFormat="1" ht="150" customHeight="1">
      <c r="A58" s="272"/>
      <c r="B58" s="281"/>
      <c r="C58" s="235">
        <v>16</v>
      </c>
      <c r="D58" s="235" t="s">
        <v>65</v>
      </c>
      <c r="E58" s="235">
        <v>0</v>
      </c>
      <c r="F58" s="251">
        <v>0.7</v>
      </c>
      <c r="G58" s="255"/>
      <c r="H58" s="252" t="s">
        <v>69</v>
      </c>
      <c r="I58" s="277" t="s">
        <v>190</v>
      </c>
      <c r="J58" s="235">
        <v>0</v>
      </c>
      <c r="K58" s="267">
        <v>1</v>
      </c>
      <c r="L58" s="246" t="s">
        <v>189</v>
      </c>
      <c r="M58" s="236" t="s">
        <v>111</v>
      </c>
      <c r="N58" s="236" t="s">
        <v>188</v>
      </c>
      <c r="O58" s="116" t="s">
        <v>229</v>
      </c>
      <c r="P58" s="10">
        <v>0</v>
      </c>
      <c r="Q58" s="10">
        <v>0.5</v>
      </c>
      <c r="R58" s="117">
        <v>0.5</v>
      </c>
      <c r="S58" s="115">
        <f t="shared" si="0"/>
        <v>1</v>
      </c>
      <c r="T58" s="236" t="s">
        <v>297</v>
      </c>
      <c r="U58" s="236" t="s">
        <v>296</v>
      </c>
      <c r="V58" s="205">
        <v>1236513933</v>
      </c>
      <c r="W58" s="205">
        <v>14850000</v>
      </c>
      <c r="X58" s="206">
        <f>W58/V58</f>
        <v>0.012009569486994208</v>
      </c>
      <c r="Y58" s="120" t="s">
        <v>450</v>
      </c>
      <c r="Z58" s="121" t="s">
        <v>451</v>
      </c>
      <c r="AA58" s="122" t="s">
        <v>404</v>
      </c>
      <c r="AB58" s="222" t="s">
        <v>101</v>
      </c>
    </row>
    <row r="59" spans="1:28" s="1" customFormat="1" ht="150" customHeight="1">
      <c r="A59" s="272"/>
      <c r="B59" s="281"/>
      <c r="C59" s="235"/>
      <c r="D59" s="235"/>
      <c r="E59" s="235"/>
      <c r="F59" s="251"/>
      <c r="G59" s="255"/>
      <c r="H59" s="253"/>
      <c r="I59" s="277"/>
      <c r="J59" s="235"/>
      <c r="K59" s="267"/>
      <c r="L59" s="246"/>
      <c r="M59" s="236"/>
      <c r="N59" s="236"/>
      <c r="O59" s="116" t="s">
        <v>230</v>
      </c>
      <c r="P59" s="8">
        <v>0</v>
      </c>
      <c r="Q59" s="10">
        <v>0.5</v>
      </c>
      <c r="R59" s="117">
        <v>0.5</v>
      </c>
      <c r="S59" s="115">
        <f t="shared" si="0"/>
        <v>1</v>
      </c>
      <c r="T59" s="236"/>
      <c r="U59" s="236"/>
      <c r="V59" s="205"/>
      <c r="W59" s="205"/>
      <c r="X59" s="206"/>
      <c r="Y59" s="120" t="s">
        <v>450</v>
      </c>
      <c r="Z59" s="121" t="s">
        <v>451</v>
      </c>
      <c r="AA59" s="119" t="s">
        <v>405</v>
      </c>
      <c r="AB59" s="222"/>
    </row>
    <row r="60" spans="1:28" s="1" customFormat="1" ht="150" customHeight="1">
      <c r="A60" s="272"/>
      <c r="B60" s="281"/>
      <c r="C60" s="235"/>
      <c r="D60" s="235"/>
      <c r="E60" s="235"/>
      <c r="F60" s="251"/>
      <c r="G60" s="255"/>
      <c r="H60" s="253"/>
      <c r="I60" s="277"/>
      <c r="J60" s="235"/>
      <c r="K60" s="267"/>
      <c r="L60" s="246"/>
      <c r="M60" s="236"/>
      <c r="N60" s="236"/>
      <c r="O60" s="116" t="s">
        <v>231</v>
      </c>
      <c r="P60" s="8">
        <v>0</v>
      </c>
      <c r="Q60" s="10">
        <v>0.3</v>
      </c>
      <c r="R60" s="117">
        <v>0.25</v>
      </c>
      <c r="S60" s="115">
        <f t="shared" si="0"/>
        <v>0.8333333333333334</v>
      </c>
      <c r="T60" s="236"/>
      <c r="U60" s="236"/>
      <c r="V60" s="205"/>
      <c r="W60" s="205"/>
      <c r="X60" s="206"/>
      <c r="Y60" s="120" t="s">
        <v>450</v>
      </c>
      <c r="Z60" s="121" t="s">
        <v>451</v>
      </c>
      <c r="AA60" s="119" t="s">
        <v>406</v>
      </c>
      <c r="AB60" s="222"/>
    </row>
    <row r="61" spans="1:28" s="1" customFormat="1" ht="150" customHeight="1">
      <c r="A61" s="272"/>
      <c r="B61" s="281"/>
      <c r="C61" s="235"/>
      <c r="D61" s="235"/>
      <c r="E61" s="235"/>
      <c r="F61" s="251"/>
      <c r="G61" s="255"/>
      <c r="H61" s="253"/>
      <c r="I61" s="277"/>
      <c r="J61" s="235"/>
      <c r="K61" s="267"/>
      <c r="L61" s="246"/>
      <c r="M61" s="236"/>
      <c r="N61" s="236"/>
      <c r="O61" s="116" t="s">
        <v>232</v>
      </c>
      <c r="P61" s="8">
        <v>0</v>
      </c>
      <c r="Q61" s="10">
        <v>1</v>
      </c>
      <c r="R61" s="117">
        <v>1</v>
      </c>
      <c r="S61" s="115">
        <f t="shared" si="0"/>
        <v>1</v>
      </c>
      <c r="T61" s="236"/>
      <c r="U61" s="236"/>
      <c r="V61" s="205"/>
      <c r="W61" s="205"/>
      <c r="X61" s="206"/>
      <c r="Y61" s="120" t="s">
        <v>450</v>
      </c>
      <c r="Z61" s="121" t="s">
        <v>451</v>
      </c>
      <c r="AA61" s="122" t="s">
        <v>407</v>
      </c>
      <c r="AB61" s="222"/>
    </row>
    <row r="62" spans="1:28" s="1" customFormat="1" ht="150" customHeight="1">
      <c r="A62" s="272"/>
      <c r="B62" s="281"/>
      <c r="C62" s="9">
        <v>16</v>
      </c>
      <c r="D62" s="9" t="s">
        <v>65</v>
      </c>
      <c r="E62" s="9">
        <v>0</v>
      </c>
      <c r="F62" s="11">
        <v>0.8</v>
      </c>
      <c r="G62" s="255"/>
      <c r="H62" s="254"/>
      <c r="I62" s="34" t="s">
        <v>71</v>
      </c>
      <c r="J62" s="9">
        <v>0</v>
      </c>
      <c r="K62" s="30">
        <v>1</v>
      </c>
      <c r="L62" s="246"/>
      <c r="M62" s="236"/>
      <c r="N62" s="236"/>
      <c r="O62" s="116" t="s">
        <v>285</v>
      </c>
      <c r="P62" s="8">
        <v>0</v>
      </c>
      <c r="Q62" s="10">
        <v>0.05</v>
      </c>
      <c r="R62" s="117">
        <v>0.04</v>
      </c>
      <c r="S62" s="115">
        <f t="shared" si="0"/>
        <v>0.7999999999999999</v>
      </c>
      <c r="T62" s="236"/>
      <c r="U62" s="236"/>
      <c r="V62" s="205"/>
      <c r="W62" s="205"/>
      <c r="X62" s="206"/>
      <c r="Y62" s="120" t="s">
        <v>450</v>
      </c>
      <c r="Z62" s="121" t="s">
        <v>451</v>
      </c>
      <c r="AA62" s="119" t="s">
        <v>408</v>
      </c>
      <c r="AB62" s="222"/>
    </row>
    <row r="63" spans="1:28" s="1" customFormat="1" ht="150" customHeight="1">
      <c r="A63" s="272"/>
      <c r="B63" s="281"/>
      <c r="C63" s="235">
        <v>16</v>
      </c>
      <c r="D63" s="235" t="s">
        <v>65</v>
      </c>
      <c r="E63" s="235">
        <v>0</v>
      </c>
      <c r="F63" s="251">
        <v>0.8</v>
      </c>
      <c r="G63" s="255"/>
      <c r="H63" s="277" t="s">
        <v>69</v>
      </c>
      <c r="I63" s="277" t="s">
        <v>72</v>
      </c>
      <c r="J63" s="235">
        <v>0</v>
      </c>
      <c r="K63" s="267">
        <v>1</v>
      </c>
      <c r="L63" s="246" t="s">
        <v>192</v>
      </c>
      <c r="M63" s="236" t="s">
        <v>219</v>
      </c>
      <c r="N63" s="236" t="s">
        <v>191</v>
      </c>
      <c r="O63" s="116" t="s">
        <v>220</v>
      </c>
      <c r="P63" s="10">
        <v>0</v>
      </c>
      <c r="Q63" s="10">
        <v>1</v>
      </c>
      <c r="R63" s="117">
        <v>1</v>
      </c>
      <c r="S63" s="115">
        <f t="shared" si="0"/>
        <v>1</v>
      </c>
      <c r="T63" s="236" t="s">
        <v>298</v>
      </c>
      <c r="U63" s="236" t="s">
        <v>296</v>
      </c>
      <c r="V63" s="205">
        <v>50000000</v>
      </c>
      <c r="W63" s="205">
        <v>33000000</v>
      </c>
      <c r="X63" s="206">
        <f>W63/V63</f>
        <v>0.66</v>
      </c>
      <c r="Y63" s="120" t="s">
        <v>450</v>
      </c>
      <c r="Z63" s="121" t="s">
        <v>451</v>
      </c>
      <c r="AA63" s="122" t="s">
        <v>462</v>
      </c>
      <c r="AB63" s="222" t="s">
        <v>101</v>
      </c>
    </row>
    <row r="64" spans="1:28" s="1" customFormat="1" ht="150" customHeight="1">
      <c r="A64" s="272"/>
      <c r="B64" s="281"/>
      <c r="C64" s="235"/>
      <c r="D64" s="235"/>
      <c r="E64" s="235"/>
      <c r="F64" s="251"/>
      <c r="G64" s="255"/>
      <c r="H64" s="277"/>
      <c r="I64" s="277"/>
      <c r="J64" s="235"/>
      <c r="K64" s="267"/>
      <c r="L64" s="246"/>
      <c r="M64" s="236"/>
      <c r="N64" s="236"/>
      <c r="O64" s="116" t="s">
        <v>233</v>
      </c>
      <c r="P64" s="10">
        <v>0</v>
      </c>
      <c r="Q64" s="10">
        <v>1</v>
      </c>
      <c r="R64" s="117">
        <v>0.75</v>
      </c>
      <c r="S64" s="115">
        <f t="shared" si="0"/>
        <v>0.75</v>
      </c>
      <c r="T64" s="236"/>
      <c r="U64" s="236"/>
      <c r="V64" s="205"/>
      <c r="W64" s="205"/>
      <c r="X64" s="206"/>
      <c r="Y64" s="120" t="s">
        <v>450</v>
      </c>
      <c r="Z64" s="121" t="s">
        <v>459</v>
      </c>
      <c r="AA64" s="119" t="s">
        <v>409</v>
      </c>
      <c r="AB64" s="222"/>
    </row>
    <row r="65" spans="1:28" s="1" customFormat="1" ht="150" customHeight="1">
      <c r="A65" s="272"/>
      <c r="B65" s="281"/>
      <c r="C65" s="235">
        <v>16</v>
      </c>
      <c r="D65" s="235" t="s">
        <v>65</v>
      </c>
      <c r="E65" s="235">
        <v>0</v>
      </c>
      <c r="F65" s="251">
        <v>1</v>
      </c>
      <c r="G65" s="255"/>
      <c r="H65" s="252" t="s">
        <v>73</v>
      </c>
      <c r="I65" s="277" t="s">
        <v>74</v>
      </c>
      <c r="J65" s="235">
        <v>1</v>
      </c>
      <c r="K65" s="267">
        <v>11</v>
      </c>
      <c r="L65" s="246" t="s">
        <v>194</v>
      </c>
      <c r="M65" s="236" t="s">
        <v>150</v>
      </c>
      <c r="N65" s="236" t="s">
        <v>193</v>
      </c>
      <c r="O65" s="116" t="s">
        <v>234</v>
      </c>
      <c r="P65" s="10">
        <v>0</v>
      </c>
      <c r="Q65" s="10">
        <v>1</v>
      </c>
      <c r="R65" s="117">
        <v>0.6</v>
      </c>
      <c r="S65" s="115">
        <f t="shared" si="0"/>
        <v>0.6</v>
      </c>
      <c r="T65" s="304" t="s">
        <v>299</v>
      </c>
      <c r="U65" s="236" t="s">
        <v>296</v>
      </c>
      <c r="V65" s="205">
        <f>15000000</f>
        <v>15000000</v>
      </c>
      <c r="W65" s="205">
        <v>15000000</v>
      </c>
      <c r="X65" s="206">
        <f>W65/V65</f>
        <v>1</v>
      </c>
      <c r="Y65" s="120" t="s">
        <v>450</v>
      </c>
      <c r="Z65" s="121" t="s">
        <v>459</v>
      </c>
      <c r="AA65" s="122" t="s">
        <v>410</v>
      </c>
      <c r="AB65" s="222" t="s">
        <v>101</v>
      </c>
    </row>
    <row r="66" spans="1:28" s="1" customFormat="1" ht="150" customHeight="1">
      <c r="A66" s="272"/>
      <c r="B66" s="281"/>
      <c r="C66" s="235"/>
      <c r="D66" s="235"/>
      <c r="E66" s="235"/>
      <c r="F66" s="251"/>
      <c r="G66" s="255"/>
      <c r="H66" s="253"/>
      <c r="I66" s="277"/>
      <c r="J66" s="235"/>
      <c r="K66" s="267"/>
      <c r="L66" s="246"/>
      <c r="M66" s="236"/>
      <c r="N66" s="236"/>
      <c r="O66" s="116" t="s">
        <v>235</v>
      </c>
      <c r="P66" s="10">
        <v>0</v>
      </c>
      <c r="Q66" s="10">
        <v>1</v>
      </c>
      <c r="R66" s="117">
        <v>0.5</v>
      </c>
      <c r="S66" s="115">
        <f t="shared" si="0"/>
        <v>0.5</v>
      </c>
      <c r="T66" s="236"/>
      <c r="U66" s="236"/>
      <c r="V66" s="205"/>
      <c r="W66" s="205"/>
      <c r="X66" s="206"/>
      <c r="Y66" s="120" t="s">
        <v>450</v>
      </c>
      <c r="Z66" s="121" t="s">
        <v>459</v>
      </c>
      <c r="AA66" s="122" t="s">
        <v>411</v>
      </c>
      <c r="AB66" s="222"/>
    </row>
    <row r="67" spans="1:28" s="1" customFormat="1" ht="150" customHeight="1">
      <c r="A67" s="272"/>
      <c r="B67" s="281"/>
      <c r="C67" s="235"/>
      <c r="D67" s="235"/>
      <c r="E67" s="235"/>
      <c r="F67" s="251"/>
      <c r="G67" s="255"/>
      <c r="H67" s="253"/>
      <c r="I67" s="277"/>
      <c r="J67" s="235"/>
      <c r="K67" s="267"/>
      <c r="L67" s="246"/>
      <c r="M67" s="236"/>
      <c r="N67" s="236"/>
      <c r="O67" s="116" t="s">
        <v>236</v>
      </c>
      <c r="P67" s="10">
        <v>0</v>
      </c>
      <c r="Q67" s="10">
        <v>1</v>
      </c>
      <c r="R67" s="117">
        <v>0.5</v>
      </c>
      <c r="S67" s="115">
        <f t="shared" si="0"/>
        <v>0.5</v>
      </c>
      <c r="T67" s="236"/>
      <c r="U67" s="236"/>
      <c r="V67" s="205"/>
      <c r="W67" s="205"/>
      <c r="X67" s="206"/>
      <c r="Y67" s="120" t="s">
        <v>450</v>
      </c>
      <c r="Z67" s="121" t="s">
        <v>451</v>
      </c>
      <c r="AA67" s="122" t="s">
        <v>412</v>
      </c>
      <c r="AB67" s="222"/>
    </row>
    <row r="68" spans="1:28" s="1" customFormat="1" ht="150" customHeight="1">
      <c r="A68" s="272"/>
      <c r="B68" s="281"/>
      <c r="C68" s="235"/>
      <c r="D68" s="235"/>
      <c r="E68" s="235"/>
      <c r="F68" s="251"/>
      <c r="G68" s="255"/>
      <c r="H68" s="253"/>
      <c r="I68" s="277"/>
      <c r="J68" s="235"/>
      <c r="K68" s="267"/>
      <c r="L68" s="246"/>
      <c r="M68" s="236"/>
      <c r="N68" s="236"/>
      <c r="O68" s="116" t="s">
        <v>237</v>
      </c>
      <c r="P68" s="10">
        <v>0</v>
      </c>
      <c r="Q68" s="10">
        <v>1</v>
      </c>
      <c r="R68" s="117">
        <v>0</v>
      </c>
      <c r="S68" s="115">
        <f t="shared" si="0"/>
        <v>0</v>
      </c>
      <c r="T68" s="236"/>
      <c r="U68" s="236"/>
      <c r="V68" s="205"/>
      <c r="W68" s="205"/>
      <c r="X68" s="206"/>
      <c r="Y68" s="120" t="s">
        <v>450</v>
      </c>
      <c r="Z68" s="121" t="s">
        <v>451</v>
      </c>
      <c r="AA68" s="122" t="s">
        <v>413</v>
      </c>
      <c r="AB68" s="222"/>
    </row>
    <row r="69" spans="1:28" s="1" customFormat="1" ht="150" customHeight="1">
      <c r="A69" s="272"/>
      <c r="B69" s="281"/>
      <c r="C69" s="235"/>
      <c r="D69" s="235"/>
      <c r="E69" s="235"/>
      <c r="F69" s="251"/>
      <c r="G69" s="255"/>
      <c r="H69" s="253"/>
      <c r="I69" s="277"/>
      <c r="J69" s="235"/>
      <c r="K69" s="267"/>
      <c r="L69" s="246"/>
      <c r="M69" s="236"/>
      <c r="N69" s="236"/>
      <c r="O69" s="116" t="s">
        <v>238</v>
      </c>
      <c r="P69" s="10">
        <v>0</v>
      </c>
      <c r="Q69" s="10">
        <v>1</v>
      </c>
      <c r="R69" s="117">
        <v>0.05</v>
      </c>
      <c r="S69" s="115">
        <f t="shared" si="0"/>
        <v>0.05</v>
      </c>
      <c r="T69" s="236"/>
      <c r="U69" s="236"/>
      <c r="V69" s="205"/>
      <c r="W69" s="205"/>
      <c r="X69" s="206"/>
      <c r="Y69" s="120" t="s">
        <v>450</v>
      </c>
      <c r="Z69" s="121" t="s">
        <v>451</v>
      </c>
      <c r="AA69" s="122" t="s">
        <v>414</v>
      </c>
      <c r="AB69" s="222"/>
    </row>
    <row r="70" spans="1:28" s="1" customFormat="1" ht="150" customHeight="1">
      <c r="A70" s="272"/>
      <c r="B70" s="281"/>
      <c r="C70" s="235"/>
      <c r="D70" s="235"/>
      <c r="E70" s="235"/>
      <c r="F70" s="251"/>
      <c r="G70" s="255"/>
      <c r="H70" s="253"/>
      <c r="I70" s="277"/>
      <c r="J70" s="235"/>
      <c r="K70" s="267"/>
      <c r="L70" s="246"/>
      <c r="M70" s="236"/>
      <c r="N70" s="236"/>
      <c r="O70" s="116" t="s">
        <v>239</v>
      </c>
      <c r="P70" s="10">
        <v>0</v>
      </c>
      <c r="Q70" s="10">
        <v>1</v>
      </c>
      <c r="R70" s="117">
        <v>0</v>
      </c>
      <c r="S70" s="115">
        <f t="shared" si="0"/>
        <v>0</v>
      </c>
      <c r="T70" s="236"/>
      <c r="U70" s="236"/>
      <c r="V70" s="205"/>
      <c r="W70" s="205"/>
      <c r="X70" s="206"/>
      <c r="Y70" s="120" t="s">
        <v>450</v>
      </c>
      <c r="Z70" s="121" t="s">
        <v>451</v>
      </c>
      <c r="AA70" s="122" t="s">
        <v>414</v>
      </c>
      <c r="AB70" s="222"/>
    </row>
    <row r="71" spans="1:28" s="1" customFormat="1" ht="150" customHeight="1">
      <c r="A71" s="272"/>
      <c r="B71" s="281"/>
      <c r="C71" s="235">
        <v>16</v>
      </c>
      <c r="D71" s="235" t="s">
        <v>65</v>
      </c>
      <c r="E71" s="235">
        <v>0</v>
      </c>
      <c r="F71" s="251">
        <v>0.8</v>
      </c>
      <c r="G71" s="255"/>
      <c r="H71" s="253"/>
      <c r="I71" s="277" t="s">
        <v>75</v>
      </c>
      <c r="J71" s="235">
        <v>1</v>
      </c>
      <c r="K71" s="267">
        <v>1</v>
      </c>
      <c r="L71" s="246"/>
      <c r="M71" s="236"/>
      <c r="N71" s="236"/>
      <c r="O71" s="116" t="s">
        <v>240</v>
      </c>
      <c r="P71" s="10">
        <v>0</v>
      </c>
      <c r="Q71" s="10">
        <v>1</v>
      </c>
      <c r="R71" s="117">
        <v>0</v>
      </c>
      <c r="S71" s="115">
        <f t="shared" si="0"/>
        <v>0</v>
      </c>
      <c r="T71" s="236"/>
      <c r="U71" s="236"/>
      <c r="V71" s="205"/>
      <c r="W71" s="205"/>
      <c r="X71" s="206"/>
      <c r="Y71" s="120" t="s">
        <v>450</v>
      </c>
      <c r="Z71" s="121" t="s">
        <v>451</v>
      </c>
      <c r="AA71" s="122" t="s">
        <v>415</v>
      </c>
      <c r="AB71" s="222"/>
    </row>
    <row r="72" spans="1:28" s="1" customFormat="1" ht="150" customHeight="1">
      <c r="A72" s="272"/>
      <c r="B72" s="281"/>
      <c r="C72" s="235"/>
      <c r="D72" s="235"/>
      <c r="E72" s="235"/>
      <c r="F72" s="251"/>
      <c r="G72" s="255"/>
      <c r="H72" s="253"/>
      <c r="I72" s="277"/>
      <c r="J72" s="235"/>
      <c r="K72" s="267"/>
      <c r="L72" s="246"/>
      <c r="M72" s="236"/>
      <c r="N72" s="236"/>
      <c r="O72" s="116" t="s">
        <v>241</v>
      </c>
      <c r="P72" s="10">
        <v>0</v>
      </c>
      <c r="Q72" s="10">
        <v>1</v>
      </c>
      <c r="R72" s="117">
        <v>0</v>
      </c>
      <c r="S72" s="115">
        <f t="shared" si="0"/>
        <v>0</v>
      </c>
      <c r="T72" s="236"/>
      <c r="U72" s="236"/>
      <c r="V72" s="205"/>
      <c r="W72" s="205"/>
      <c r="X72" s="206"/>
      <c r="Y72" s="120" t="s">
        <v>450</v>
      </c>
      <c r="Z72" s="121" t="s">
        <v>451</v>
      </c>
      <c r="AA72" s="122" t="s">
        <v>415</v>
      </c>
      <c r="AB72" s="222"/>
    </row>
    <row r="73" spans="1:28" s="1" customFormat="1" ht="150" customHeight="1">
      <c r="A73" s="272"/>
      <c r="B73" s="281"/>
      <c r="C73" s="235"/>
      <c r="D73" s="235"/>
      <c r="E73" s="235"/>
      <c r="F73" s="251"/>
      <c r="G73" s="255"/>
      <c r="H73" s="253"/>
      <c r="I73" s="277"/>
      <c r="J73" s="235"/>
      <c r="K73" s="267"/>
      <c r="L73" s="246"/>
      <c r="M73" s="236"/>
      <c r="N73" s="236"/>
      <c r="O73" s="116" t="s">
        <v>254</v>
      </c>
      <c r="P73" s="10">
        <v>0.1</v>
      </c>
      <c r="Q73" s="10">
        <v>0.2</v>
      </c>
      <c r="R73" s="117">
        <v>0</v>
      </c>
      <c r="S73" s="115">
        <f t="shared" si="0"/>
        <v>0</v>
      </c>
      <c r="T73" s="236"/>
      <c r="U73" s="236"/>
      <c r="V73" s="205"/>
      <c r="W73" s="205"/>
      <c r="X73" s="206"/>
      <c r="Y73" s="120" t="s">
        <v>450</v>
      </c>
      <c r="Z73" s="121" t="s">
        <v>451</v>
      </c>
      <c r="AA73" s="122" t="s">
        <v>414</v>
      </c>
      <c r="AB73" s="222"/>
    </row>
    <row r="74" spans="1:28" s="1" customFormat="1" ht="150" customHeight="1">
      <c r="A74" s="272"/>
      <c r="B74" s="281"/>
      <c r="C74" s="235"/>
      <c r="D74" s="235"/>
      <c r="E74" s="235"/>
      <c r="F74" s="251"/>
      <c r="G74" s="255"/>
      <c r="H74" s="253"/>
      <c r="I74" s="277"/>
      <c r="J74" s="235"/>
      <c r="K74" s="267"/>
      <c r="L74" s="246"/>
      <c r="M74" s="236"/>
      <c r="N74" s="236"/>
      <c r="O74" s="116" t="s">
        <v>255</v>
      </c>
      <c r="P74" s="10">
        <v>0.1</v>
      </c>
      <c r="Q74" s="10">
        <v>0.2</v>
      </c>
      <c r="R74" s="117">
        <v>0</v>
      </c>
      <c r="S74" s="115">
        <f t="shared" si="0"/>
        <v>0</v>
      </c>
      <c r="T74" s="236"/>
      <c r="U74" s="236"/>
      <c r="V74" s="205"/>
      <c r="W74" s="205"/>
      <c r="X74" s="206"/>
      <c r="Y74" s="120" t="s">
        <v>450</v>
      </c>
      <c r="Z74" s="121" t="s">
        <v>451</v>
      </c>
      <c r="AA74" s="122" t="s">
        <v>416</v>
      </c>
      <c r="AB74" s="222"/>
    </row>
    <row r="75" spans="1:28" s="1" customFormat="1" ht="150" customHeight="1">
      <c r="A75" s="272"/>
      <c r="B75" s="281"/>
      <c r="C75" s="235"/>
      <c r="D75" s="235"/>
      <c r="E75" s="235"/>
      <c r="F75" s="251"/>
      <c r="G75" s="255"/>
      <c r="H75" s="254"/>
      <c r="I75" s="277"/>
      <c r="J75" s="235"/>
      <c r="K75" s="267"/>
      <c r="L75" s="246"/>
      <c r="M75" s="236"/>
      <c r="N75" s="236"/>
      <c r="O75" s="116" t="s">
        <v>256</v>
      </c>
      <c r="P75" s="10">
        <v>0.1</v>
      </c>
      <c r="Q75" s="10">
        <v>1</v>
      </c>
      <c r="R75" s="117">
        <v>1</v>
      </c>
      <c r="S75" s="115">
        <f t="shared" si="0"/>
        <v>1</v>
      </c>
      <c r="T75" s="236"/>
      <c r="U75" s="236"/>
      <c r="V75" s="205"/>
      <c r="W75" s="205"/>
      <c r="X75" s="206"/>
      <c r="Y75" s="120" t="s">
        <v>450</v>
      </c>
      <c r="Z75" s="121" t="s">
        <v>451</v>
      </c>
      <c r="AA75" s="122" t="s">
        <v>356</v>
      </c>
      <c r="AB75" s="222"/>
    </row>
    <row r="76" spans="1:28" s="1" customFormat="1" ht="150" customHeight="1">
      <c r="A76" s="272"/>
      <c r="B76" s="281"/>
      <c r="C76" s="235">
        <v>16</v>
      </c>
      <c r="D76" s="235" t="s">
        <v>65</v>
      </c>
      <c r="E76" s="235">
        <v>0</v>
      </c>
      <c r="F76" s="251">
        <v>0.8</v>
      </c>
      <c r="G76" s="255"/>
      <c r="H76" s="252" t="s">
        <v>73</v>
      </c>
      <c r="I76" s="277" t="s">
        <v>261</v>
      </c>
      <c r="J76" s="235">
        <v>0</v>
      </c>
      <c r="K76" s="267">
        <v>1</v>
      </c>
      <c r="L76" s="248" t="s">
        <v>196</v>
      </c>
      <c r="M76" s="233" t="s">
        <v>112</v>
      </c>
      <c r="N76" s="233" t="s">
        <v>195</v>
      </c>
      <c r="O76" s="116" t="s">
        <v>130</v>
      </c>
      <c r="P76" s="10">
        <v>0.2</v>
      </c>
      <c r="Q76" s="10">
        <v>0.6</v>
      </c>
      <c r="R76" s="117">
        <v>0.6</v>
      </c>
      <c r="S76" s="115">
        <f t="shared" si="0"/>
        <v>1</v>
      </c>
      <c r="T76" s="233" t="s">
        <v>300</v>
      </c>
      <c r="U76" s="233" t="s">
        <v>301</v>
      </c>
      <c r="V76" s="199">
        <v>842371616</v>
      </c>
      <c r="W76" s="199">
        <v>842371616</v>
      </c>
      <c r="X76" s="202">
        <f>W76/V76</f>
        <v>1</v>
      </c>
      <c r="Y76" s="120" t="s">
        <v>450</v>
      </c>
      <c r="Z76" s="121" t="s">
        <v>451</v>
      </c>
      <c r="AA76" s="122" t="s">
        <v>417</v>
      </c>
      <c r="AB76" s="263" t="s">
        <v>101</v>
      </c>
    </row>
    <row r="77" spans="1:28" s="1" customFormat="1" ht="150" customHeight="1">
      <c r="A77" s="272"/>
      <c r="B77" s="281"/>
      <c r="C77" s="235"/>
      <c r="D77" s="235"/>
      <c r="E77" s="235"/>
      <c r="F77" s="251"/>
      <c r="G77" s="255"/>
      <c r="H77" s="253"/>
      <c r="I77" s="277"/>
      <c r="J77" s="235"/>
      <c r="K77" s="267"/>
      <c r="L77" s="249"/>
      <c r="M77" s="247"/>
      <c r="N77" s="247"/>
      <c r="O77" s="116" t="s">
        <v>153</v>
      </c>
      <c r="P77" s="10">
        <v>0.2</v>
      </c>
      <c r="Q77" s="10">
        <v>0.4</v>
      </c>
      <c r="R77" s="117">
        <v>0.4</v>
      </c>
      <c r="S77" s="115">
        <f aca="true" t="shared" si="1" ref="S77:S134">R77/Q77</f>
        <v>1</v>
      </c>
      <c r="T77" s="247"/>
      <c r="U77" s="247"/>
      <c r="V77" s="200"/>
      <c r="W77" s="200"/>
      <c r="X77" s="203"/>
      <c r="Y77" s="120" t="s">
        <v>450</v>
      </c>
      <c r="Z77" s="121" t="s">
        <v>451</v>
      </c>
      <c r="AA77" s="122" t="s">
        <v>418</v>
      </c>
      <c r="AB77" s="265"/>
    </row>
    <row r="78" spans="1:28" s="1" customFormat="1" ht="150" customHeight="1">
      <c r="A78" s="272"/>
      <c r="B78" s="281"/>
      <c r="C78" s="235"/>
      <c r="D78" s="235"/>
      <c r="E78" s="235"/>
      <c r="F78" s="251"/>
      <c r="G78" s="255"/>
      <c r="H78" s="253"/>
      <c r="I78" s="277"/>
      <c r="J78" s="235"/>
      <c r="K78" s="267"/>
      <c r="L78" s="249"/>
      <c r="M78" s="247"/>
      <c r="N78" s="247"/>
      <c r="O78" s="116" t="s">
        <v>154</v>
      </c>
      <c r="P78" s="10">
        <v>0.2</v>
      </c>
      <c r="Q78" s="10">
        <v>0.4</v>
      </c>
      <c r="R78" s="117">
        <v>0.4</v>
      </c>
      <c r="S78" s="115">
        <f t="shared" si="1"/>
        <v>1</v>
      </c>
      <c r="T78" s="247"/>
      <c r="U78" s="247"/>
      <c r="V78" s="200"/>
      <c r="W78" s="200"/>
      <c r="X78" s="203"/>
      <c r="Y78" s="120" t="s">
        <v>450</v>
      </c>
      <c r="Z78" s="121" t="s">
        <v>451</v>
      </c>
      <c r="AA78" s="122" t="s">
        <v>357</v>
      </c>
      <c r="AB78" s="265"/>
    </row>
    <row r="79" spans="1:28" s="1" customFormat="1" ht="150" customHeight="1">
      <c r="A79" s="272"/>
      <c r="B79" s="281"/>
      <c r="C79" s="235">
        <v>16</v>
      </c>
      <c r="D79" s="235" t="s">
        <v>65</v>
      </c>
      <c r="E79" s="235">
        <v>0</v>
      </c>
      <c r="F79" s="251">
        <v>0.7</v>
      </c>
      <c r="G79" s="255"/>
      <c r="H79" s="253"/>
      <c r="I79" s="277" t="s">
        <v>76</v>
      </c>
      <c r="J79" s="235">
        <v>0</v>
      </c>
      <c r="K79" s="267">
        <v>1</v>
      </c>
      <c r="L79" s="249"/>
      <c r="M79" s="247"/>
      <c r="N79" s="247"/>
      <c r="O79" s="116" t="s">
        <v>130</v>
      </c>
      <c r="P79" s="10">
        <v>0.2</v>
      </c>
      <c r="Q79" s="10">
        <v>0.6</v>
      </c>
      <c r="R79" s="117">
        <v>0.6</v>
      </c>
      <c r="S79" s="115">
        <f t="shared" si="1"/>
        <v>1</v>
      </c>
      <c r="T79" s="247"/>
      <c r="U79" s="247"/>
      <c r="V79" s="200"/>
      <c r="W79" s="200"/>
      <c r="X79" s="203"/>
      <c r="Y79" s="120" t="s">
        <v>450</v>
      </c>
      <c r="Z79" s="121" t="s">
        <v>451</v>
      </c>
      <c r="AA79" s="122" t="s">
        <v>488</v>
      </c>
      <c r="AB79" s="265"/>
    </row>
    <row r="80" spans="1:28" s="1" customFormat="1" ht="150" customHeight="1">
      <c r="A80" s="272"/>
      <c r="B80" s="281"/>
      <c r="C80" s="235"/>
      <c r="D80" s="235"/>
      <c r="E80" s="235"/>
      <c r="F80" s="251"/>
      <c r="G80" s="255"/>
      <c r="H80" s="253"/>
      <c r="I80" s="277"/>
      <c r="J80" s="235"/>
      <c r="K80" s="267"/>
      <c r="L80" s="249"/>
      <c r="M80" s="247"/>
      <c r="N80" s="247"/>
      <c r="O80" s="116" t="s">
        <v>152</v>
      </c>
      <c r="P80" s="10">
        <v>0.2</v>
      </c>
      <c r="Q80" s="10">
        <v>0.4</v>
      </c>
      <c r="R80" s="117">
        <v>0.4</v>
      </c>
      <c r="S80" s="115">
        <f t="shared" si="1"/>
        <v>1</v>
      </c>
      <c r="T80" s="247"/>
      <c r="U80" s="247"/>
      <c r="V80" s="200"/>
      <c r="W80" s="200"/>
      <c r="X80" s="203"/>
      <c r="Y80" s="120" t="s">
        <v>450</v>
      </c>
      <c r="Z80" s="121" t="s">
        <v>451</v>
      </c>
      <c r="AA80" s="122" t="s">
        <v>419</v>
      </c>
      <c r="AB80" s="265"/>
    </row>
    <row r="81" spans="1:28" s="1" customFormat="1" ht="150" customHeight="1">
      <c r="A81" s="272"/>
      <c r="B81" s="281"/>
      <c r="C81" s="235"/>
      <c r="D81" s="235"/>
      <c r="E81" s="235"/>
      <c r="F81" s="251"/>
      <c r="G81" s="255"/>
      <c r="H81" s="253"/>
      <c r="I81" s="277"/>
      <c r="J81" s="235"/>
      <c r="K81" s="267"/>
      <c r="L81" s="249"/>
      <c r="M81" s="247"/>
      <c r="N81" s="247"/>
      <c r="O81" s="116" t="s">
        <v>127</v>
      </c>
      <c r="P81" s="10">
        <v>0.2</v>
      </c>
      <c r="Q81" s="10">
        <v>0.4</v>
      </c>
      <c r="R81" s="117">
        <v>0.4</v>
      </c>
      <c r="S81" s="115">
        <f t="shared" si="1"/>
        <v>1</v>
      </c>
      <c r="T81" s="247"/>
      <c r="U81" s="247"/>
      <c r="V81" s="200"/>
      <c r="W81" s="200"/>
      <c r="X81" s="203"/>
      <c r="Y81" s="120" t="s">
        <v>450</v>
      </c>
      <c r="Z81" s="121" t="s">
        <v>451</v>
      </c>
      <c r="AA81" s="122" t="s">
        <v>420</v>
      </c>
      <c r="AB81" s="265"/>
    </row>
    <row r="82" spans="1:28" s="1" customFormat="1" ht="150" customHeight="1">
      <c r="A82" s="272"/>
      <c r="B82" s="281"/>
      <c r="C82" s="197">
        <v>16</v>
      </c>
      <c r="D82" s="197" t="s">
        <v>65</v>
      </c>
      <c r="E82" s="197">
        <v>0</v>
      </c>
      <c r="F82" s="195">
        <v>0.9</v>
      </c>
      <c r="G82" s="255"/>
      <c r="H82" s="253"/>
      <c r="I82" s="252" t="s">
        <v>77</v>
      </c>
      <c r="J82" s="197">
        <v>0</v>
      </c>
      <c r="K82" s="268">
        <v>1</v>
      </c>
      <c r="L82" s="249"/>
      <c r="M82" s="247"/>
      <c r="N82" s="247"/>
      <c r="O82" s="116" t="s">
        <v>130</v>
      </c>
      <c r="P82" s="10">
        <v>0.1</v>
      </c>
      <c r="Q82" s="10">
        <v>0.2</v>
      </c>
      <c r="R82" s="117">
        <v>0.2</v>
      </c>
      <c r="S82" s="115">
        <f t="shared" si="1"/>
        <v>1</v>
      </c>
      <c r="T82" s="247"/>
      <c r="U82" s="247"/>
      <c r="V82" s="200"/>
      <c r="W82" s="200"/>
      <c r="X82" s="203"/>
      <c r="Y82" s="120" t="s">
        <v>450</v>
      </c>
      <c r="Z82" s="121" t="s">
        <v>451</v>
      </c>
      <c r="AA82" s="119" t="s">
        <v>421</v>
      </c>
      <c r="AB82" s="265"/>
    </row>
    <row r="83" spans="1:28" s="1" customFormat="1" ht="150" customHeight="1">
      <c r="A83" s="272"/>
      <c r="B83" s="281"/>
      <c r="C83" s="255"/>
      <c r="D83" s="255"/>
      <c r="E83" s="255"/>
      <c r="F83" s="256"/>
      <c r="G83" s="255"/>
      <c r="H83" s="253"/>
      <c r="I83" s="253"/>
      <c r="J83" s="255"/>
      <c r="K83" s="269"/>
      <c r="L83" s="249"/>
      <c r="M83" s="247"/>
      <c r="N83" s="247"/>
      <c r="O83" s="116" t="s">
        <v>151</v>
      </c>
      <c r="P83" s="10">
        <v>0.1</v>
      </c>
      <c r="Q83" s="10">
        <v>0.2</v>
      </c>
      <c r="R83" s="117">
        <v>0.2</v>
      </c>
      <c r="S83" s="115">
        <f t="shared" si="1"/>
        <v>1</v>
      </c>
      <c r="T83" s="247"/>
      <c r="U83" s="247"/>
      <c r="V83" s="200"/>
      <c r="W83" s="200"/>
      <c r="X83" s="203"/>
      <c r="Y83" s="120" t="s">
        <v>450</v>
      </c>
      <c r="Z83" s="121" t="s">
        <v>451</v>
      </c>
      <c r="AA83" s="119" t="s">
        <v>421</v>
      </c>
      <c r="AB83" s="265"/>
    </row>
    <row r="84" spans="1:28" s="1" customFormat="1" ht="150" customHeight="1">
      <c r="A84" s="272"/>
      <c r="B84" s="281"/>
      <c r="C84" s="255"/>
      <c r="D84" s="255"/>
      <c r="E84" s="255"/>
      <c r="F84" s="256"/>
      <c r="G84" s="255"/>
      <c r="H84" s="253"/>
      <c r="I84" s="253"/>
      <c r="J84" s="255"/>
      <c r="K84" s="269"/>
      <c r="L84" s="249"/>
      <c r="M84" s="247"/>
      <c r="N84" s="247"/>
      <c r="O84" s="116" t="s">
        <v>127</v>
      </c>
      <c r="P84" s="10">
        <v>0.1</v>
      </c>
      <c r="Q84" s="10">
        <v>0.2</v>
      </c>
      <c r="R84" s="117">
        <v>0.2</v>
      </c>
      <c r="S84" s="115">
        <f t="shared" si="1"/>
        <v>1</v>
      </c>
      <c r="T84" s="247"/>
      <c r="U84" s="247"/>
      <c r="V84" s="200"/>
      <c r="W84" s="200"/>
      <c r="X84" s="203"/>
      <c r="Y84" s="120" t="s">
        <v>450</v>
      </c>
      <c r="Z84" s="121" t="s">
        <v>451</v>
      </c>
      <c r="AA84" s="122" t="s">
        <v>422</v>
      </c>
      <c r="AB84" s="265"/>
    </row>
    <row r="85" spans="1:28" s="1" customFormat="1" ht="150" customHeight="1">
      <c r="A85" s="272"/>
      <c r="B85" s="281"/>
      <c r="C85" s="255"/>
      <c r="D85" s="255"/>
      <c r="E85" s="255"/>
      <c r="F85" s="256"/>
      <c r="G85" s="255"/>
      <c r="H85" s="253"/>
      <c r="I85" s="253"/>
      <c r="J85" s="255"/>
      <c r="K85" s="269"/>
      <c r="L85" s="249"/>
      <c r="M85" s="247"/>
      <c r="N85" s="247"/>
      <c r="O85" s="116" t="s">
        <v>128</v>
      </c>
      <c r="P85" s="10">
        <v>0.1</v>
      </c>
      <c r="Q85" s="10">
        <v>0.2</v>
      </c>
      <c r="R85" s="117">
        <v>0.19</v>
      </c>
      <c r="S85" s="115">
        <f t="shared" si="1"/>
        <v>0.95</v>
      </c>
      <c r="T85" s="247"/>
      <c r="U85" s="247"/>
      <c r="V85" s="200"/>
      <c r="W85" s="200"/>
      <c r="X85" s="203"/>
      <c r="Y85" s="120" t="s">
        <v>450</v>
      </c>
      <c r="Z85" s="121" t="s">
        <v>451</v>
      </c>
      <c r="AA85" s="122" t="s">
        <v>423</v>
      </c>
      <c r="AB85" s="265"/>
    </row>
    <row r="86" spans="1:28" s="1" customFormat="1" ht="150" customHeight="1">
      <c r="A86" s="272"/>
      <c r="B86" s="281"/>
      <c r="C86" s="255"/>
      <c r="D86" s="255"/>
      <c r="E86" s="255"/>
      <c r="F86" s="256"/>
      <c r="G86" s="255"/>
      <c r="H86" s="253"/>
      <c r="I86" s="253"/>
      <c r="J86" s="255"/>
      <c r="K86" s="269"/>
      <c r="L86" s="249"/>
      <c r="M86" s="247"/>
      <c r="N86" s="247"/>
      <c r="O86" s="116" t="s">
        <v>129</v>
      </c>
      <c r="P86" s="10">
        <v>0.1</v>
      </c>
      <c r="Q86" s="10">
        <v>0.2</v>
      </c>
      <c r="R86" s="117">
        <v>0.2</v>
      </c>
      <c r="S86" s="115">
        <f t="shared" si="1"/>
        <v>1</v>
      </c>
      <c r="T86" s="247"/>
      <c r="U86" s="247"/>
      <c r="V86" s="200"/>
      <c r="W86" s="200"/>
      <c r="X86" s="203"/>
      <c r="Y86" s="120" t="s">
        <v>450</v>
      </c>
      <c r="Z86" s="121" t="s">
        <v>451</v>
      </c>
      <c r="AA86" s="122" t="s">
        <v>424</v>
      </c>
      <c r="AB86" s="265"/>
    </row>
    <row r="87" spans="1:28" s="1" customFormat="1" ht="150" customHeight="1">
      <c r="A87" s="272"/>
      <c r="B87" s="282"/>
      <c r="C87" s="198"/>
      <c r="D87" s="198"/>
      <c r="E87" s="198"/>
      <c r="F87" s="196"/>
      <c r="G87" s="198"/>
      <c r="H87" s="254"/>
      <c r="I87" s="254"/>
      <c r="J87" s="198"/>
      <c r="K87" s="270"/>
      <c r="L87" s="250"/>
      <c r="M87" s="234"/>
      <c r="N87" s="234"/>
      <c r="O87" s="116" t="s">
        <v>286</v>
      </c>
      <c r="P87" s="137">
        <v>0</v>
      </c>
      <c r="Q87" s="137">
        <v>0</v>
      </c>
      <c r="R87" s="139">
        <v>0</v>
      </c>
      <c r="S87" s="115">
        <v>0</v>
      </c>
      <c r="T87" s="234"/>
      <c r="U87" s="234"/>
      <c r="V87" s="201"/>
      <c r="W87" s="201"/>
      <c r="X87" s="204"/>
      <c r="Y87" s="120" t="s">
        <v>460</v>
      </c>
      <c r="Z87" s="121" t="s">
        <v>451</v>
      </c>
      <c r="AA87" s="122" t="s">
        <v>358</v>
      </c>
      <c r="AB87" s="264"/>
    </row>
    <row r="88" spans="1:28" s="1" customFormat="1" ht="150" customHeight="1">
      <c r="A88" s="272"/>
      <c r="B88" s="36" t="s">
        <v>31</v>
      </c>
      <c r="C88" s="9" t="s">
        <v>32</v>
      </c>
      <c r="D88" s="32" t="s">
        <v>33</v>
      </c>
      <c r="E88" s="11">
        <v>0.3</v>
      </c>
      <c r="F88" s="11">
        <v>0.7</v>
      </c>
      <c r="G88" s="37" t="s">
        <v>78</v>
      </c>
      <c r="H88" s="33" t="s">
        <v>79</v>
      </c>
      <c r="I88" s="33" t="s">
        <v>80</v>
      </c>
      <c r="J88" s="9">
        <v>0</v>
      </c>
      <c r="K88" s="30">
        <v>1</v>
      </c>
      <c r="L88" s="25" t="s">
        <v>262</v>
      </c>
      <c r="M88" s="8" t="s">
        <v>113</v>
      </c>
      <c r="N88" s="8" t="s">
        <v>257</v>
      </c>
      <c r="O88" s="116" t="s">
        <v>242</v>
      </c>
      <c r="P88" s="8">
        <v>0</v>
      </c>
      <c r="Q88" s="8">
        <v>0.5</v>
      </c>
      <c r="R88" s="118">
        <v>0.4</v>
      </c>
      <c r="S88" s="115">
        <f t="shared" si="1"/>
        <v>0.8</v>
      </c>
      <c r="T88" s="8" t="s">
        <v>302</v>
      </c>
      <c r="U88" s="8" t="s">
        <v>296</v>
      </c>
      <c r="V88" s="128">
        <v>27000000</v>
      </c>
      <c r="W88" s="128">
        <v>22500000</v>
      </c>
      <c r="X88" s="129">
        <f>W88/V88</f>
        <v>0.8333333333333334</v>
      </c>
      <c r="Y88" s="120" t="s">
        <v>450</v>
      </c>
      <c r="Z88" s="121" t="s">
        <v>451</v>
      </c>
      <c r="AA88" s="119" t="s">
        <v>491</v>
      </c>
      <c r="AB88" s="26" t="s">
        <v>101</v>
      </c>
    </row>
    <row r="89" spans="1:28" s="1" customFormat="1" ht="150" customHeight="1">
      <c r="A89" s="257" t="s">
        <v>81</v>
      </c>
      <c r="B89" s="280" t="s">
        <v>82</v>
      </c>
      <c r="C89" s="197">
        <v>11</v>
      </c>
      <c r="D89" s="197" t="s">
        <v>83</v>
      </c>
      <c r="E89" s="195">
        <v>1</v>
      </c>
      <c r="F89" s="195">
        <v>1</v>
      </c>
      <c r="G89" s="197" t="s">
        <v>84</v>
      </c>
      <c r="H89" s="197" t="s">
        <v>85</v>
      </c>
      <c r="I89" s="233" t="s">
        <v>86</v>
      </c>
      <c r="J89" s="195">
        <v>1</v>
      </c>
      <c r="K89" s="260">
        <v>1</v>
      </c>
      <c r="L89" s="246" t="s">
        <v>197</v>
      </c>
      <c r="M89" s="236" t="s">
        <v>114</v>
      </c>
      <c r="N89" s="236" t="s">
        <v>204</v>
      </c>
      <c r="O89" s="116" t="s">
        <v>330</v>
      </c>
      <c r="P89" s="10">
        <v>1</v>
      </c>
      <c r="Q89" s="10">
        <v>1</v>
      </c>
      <c r="R89" s="117">
        <v>1</v>
      </c>
      <c r="S89" s="115">
        <f t="shared" si="1"/>
        <v>1</v>
      </c>
      <c r="T89" s="236" t="s">
        <v>322</v>
      </c>
      <c r="U89" s="236" t="s">
        <v>324</v>
      </c>
      <c r="V89" s="205">
        <v>680000000</v>
      </c>
      <c r="W89" s="205">
        <v>502200000</v>
      </c>
      <c r="X89" s="206">
        <f>W89/V89</f>
        <v>0.7385294117647059</v>
      </c>
      <c r="Y89" s="120" t="s">
        <v>450</v>
      </c>
      <c r="Z89" s="121" t="s">
        <v>451</v>
      </c>
      <c r="AA89" s="140" t="s">
        <v>465</v>
      </c>
      <c r="AB89" s="222" t="s">
        <v>100</v>
      </c>
    </row>
    <row r="90" spans="1:28" s="1" customFormat="1" ht="150" customHeight="1">
      <c r="A90" s="258"/>
      <c r="B90" s="281"/>
      <c r="C90" s="255"/>
      <c r="D90" s="255"/>
      <c r="E90" s="256"/>
      <c r="F90" s="256"/>
      <c r="G90" s="255"/>
      <c r="H90" s="255"/>
      <c r="I90" s="247"/>
      <c r="J90" s="256"/>
      <c r="K90" s="261"/>
      <c r="L90" s="246"/>
      <c r="M90" s="236"/>
      <c r="N90" s="236"/>
      <c r="O90" s="116" t="s">
        <v>212</v>
      </c>
      <c r="P90" s="8">
        <v>4</v>
      </c>
      <c r="Q90" s="8">
        <v>4</v>
      </c>
      <c r="R90" s="118">
        <v>2</v>
      </c>
      <c r="S90" s="115">
        <f>R90/Q90</f>
        <v>0.5</v>
      </c>
      <c r="T90" s="236"/>
      <c r="U90" s="236"/>
      <c r="V90" s="205"/>
      <c r="W90" s="205"/>
      <c r="X90" s="206"/>
      <c r="Y90" s="120" t="s">
        <v>450</v>
      </c>
      <c r="Z90" s="121" t="s">
        <v>451</v>
      </c>
      <c r="AA90" s="140" t="s">
        <v>464</v>
      </c>
      <c r="AB90" s="222"/>
    </row>
    <row r="91" spans="1:28" s="1" customFormat="1" ht="150" customHeight="1">
      <c r="A91" s="258"/>
      <c r="B91" s="281"/>
      <c r="C91" s="255"/>
      <c r="D91" s="255"/>
      <c r="E91" s="256"/>
      <c r="F91" s="256"/>
      <c r="G91" s="255"/>
      <c r="H91" s="255"/>
      <c r="I91" s="247"/>
      <c r="J91" s="256"/>
      <c r="K91" s="261"/>
      <c r="L91" s="246"/>
      <c r="M91" s="236"/>
      <c r="N91" s="236"/>
      <c r="O91" s="116" t="s">
        <v>325</v>
      </c>
      <c r="P91" s="8">
        <v>1</v>
      </c>
      <c r="Q91" s="8">
        <v>1</v>
      </c>
      <c r="R91" s="118">
        <v>0.5</v>
      </c>
      <c r="S91" s="115">
        <f t="shared" si="1"/>
        <v>0.5</v>
      </c>
      <c r="T91" s="236"/>
      <c r="U91" s="236"/>
      <c r="V91" s="205"/>
      <c r="W91" s="205"/>
      <c r="X91" s="206"/>
      <c r="Y91" s="120" t="s">
        <v>450</v>
      </c>
      <c r="Z91" s="121" t="s">
        <v>451</v>
      </c>
      <c r="AA91" s="140" t="s">
        <v>359</v>
      </c>
      <c r="AB91" s="222"/>
    </row>
    <row r="92" spans="1:28" s="1" customFormat="1" ht="150" customHeight="1">
      <c r="A92" s="258"/>
      <c r="B92" s="281"/>
      <c r="C92" s="255"/>
      <c r="D92" s="255"/>
      <c r="E92" s="256"/>
      <c r="F92" s="256"/>
      <c r="G92" s="255"/>
      <c r="H92" s="255"/>
      <c r="I92" s="247"/>
      <c r="J92" s="256"/>
      <c r="K92" s="261"/>
      <c r="L92" s="246"/>
      <c r="M92" s="236"/>
      <c r="N92" s="236"/>
      <c r="O92" s="116" t="s">
        <v>326</v>
      </c>
      <c r="P92" s="8">
        <v>4</v>
      </c>
      <c r="Q92" s="8">
        <v>4</v>
      </c>
      <c r="R92" s="118">
        <v>2</v>
      </c>
      <c r="S92" s="115">
        <f>R92/Q92</f>
        <v>0.5</v>
      </c>
      <c r="T92" s="236"/>
      <c r="U92" s="236"/>
      <c r="V92" s="205"/>
      <c r="W92" s="205"/>
      <c r="X92" s="206"/>
      <c r="Y92" s="120" t="s">
        <v>450</v>
      </c>
      <c r="Z92" s="121" t="s">
        <v>451</v>
      </c>
      <c r="AA92" s="140" t="s">
        <v>489</v>
      </c>
      <c r="AB92" s="222"/>
    </row>
    <row r="93" spans="1:28" s="1" customFormat="1" ht="150" customHeight="1">
      <c r="A93" s="258"/>
      <c r="B93" s="281"/>
      <c r="C93" s="255"/>
      <c r="D93" s="255"/>
      <c r="E93" s="256"/>
      <c r="F93" s="256"/>
      <c r="G93" s="255"/>
      <c r="H93" s="255"/>
      <c r="I93" s="247"/>
      <c r="J93" s="256"/>
      <c r="K93" s="261"/>
      <c r="L93" s="246"/>
      <c r="M93" s="236"/>
      <c r="N93" s="236"/>
      <c r="O93" s="116" t="s">
        <v>331</v>
      </c>
      <c r="P93" s="137">
        <v>4</v>
      </c>
      <c r="Q93" s="137">
        <v>4</v>
      </c>
      <c r="R93" s="139">
        <v>2</v>
      </c>
      <c r="S93" s="115">
        <f>R93/Q93</f>
        <v>0.5</v>
      </c>
      <c r="T93" s="236"/>
      <c r="U93" s="236"/>
      <c r="V93" s="205"/>
      <c r="W93" s="205"/>
      <c r="X93" s="206"/>
      <c r="Y93" s="120" t="s">
        <v>450</v>
      </c>
      <c r="Z93" s="121" t="s">
        <v>451</v>
      </c>
      <c r="AA93" s="140" t="s">
        <v>466</v>
      </c>
      <c r="AB93" s="222"/>
    </row>
    <row r="94" spans="1:28" s="1" customFormat="1" ht="150" customHeight="1">
      <c r="A94" s="258"/>
      <c r="B94" s="281"/>
      <c r="C94" s="255"/>
      <c r="D94" s="255"/>
      <c r="E94" s="256"/>
      <c r="F94" s="256"/>
      <c r="G94" s="255"/>
      <c r="H94" s="255"/>
      <c r="I94" s="247"/>
      <c r="J94" s="256"/>
      <c r="K94" s="261"/>
      <c r="L94" s="246"/>
      <c r="M94" s="236"/>
      <c r="N94" s="236"/>
      <c r="O94" s="116" t="s">
        <v>327</v>
      </c>
      <c r="P94" s="10">
        <v>1</v>
      </c>
      <c r="Q94" s="10">
        <v>1</v>
      </c>
      <c r="R94" s="117">
        <v>0.5</v>
      </c>
      <c r="S94" s="115">
        <f>R94/Q94</f>
        <v>0.5</v>
      </c>
      <c r="T94" s="236"/>
      <c r="U94" s="236"/>
      <c r="V94" s="205"/>
      <c r="W94" s="205"/>
      <c r="X94" s="206"/>
      <c r="Y94" s="120" t="s">
        <v>450</v>
      </c>
      <c r="Z94" s="121" t="s">
        <v>451</v>
      </c>
      <c r="AA94" s="119" t="s">
        <v>365</v>
      </c>
      <c r="AB94" s="222"/>
    </row>
    <row r="95" spans="1:28" s="1" customFormat="1" ht="150" customHeight="1">
      <c r="A95" s="258"/>
      <c r="B95" s="281"/>
      <c r="C95" s="255"/>
      <c r="D95" s="255"/>
      <c r="E95" s="256"/>
      <c r="F95" s="256"/>
      <c r="G95" s="255"/>
      <c r="H95" s="255"/>
      <c r="I95" s="247"/>
      <c r="J95" s="256"/>
      <c r="K95" s="261"/>
      <c r="L95" s="246"/>
      <c r="M95" s="236"/>
      <c r="N95" s="236"/>
      <c r="O95" s="116" t="s">
        <v>471</v>
      </c>
      <c r="P95" s="10">
        <v>1</v>
      </c>
      <c r="Q95" s="10">
        <v>1</v>
      </c>
      <c r="R95" s="117">
        <v>0.36</v>
      </c>
      <c r="S95" s="115">
        <f>R95/Q95</f>
        <v>0.36</v>
      </c>
      <c r="T95" s="236"/>
      <c r="U95" s="236"/>
      <c r="V95" s="205"/>
      <c r="W95" s="205"/>
      <c r="X95" s="206"/>
      <c r="Y95" s="120" t="s">
        <v>450</v>
      </c>
      <c r="Z95" s="121" t="s">
        <v>451</v>
      </c>
      <c r="AA95" s="119" t="s">
        <v>473</v>
      </c>
      <c r="AB95" s="222"/>
    </row>
    <row r="96" spans="1:28" s="1" customFormat="1" ht="150" customHeight="1">
      <c r="A96" s="258"/>
      <c r="B96" s="281"/>
      <c r="C96" s="198"/>
      <c r="D96" s="198"/>
      <c r="E96" s="196"/>
      <c r="F96" s="196"/>
      <c r="G96" s="255"/>
      <c r="H96" s="198"/>
      <c r="I96" s="234"/>
      <c r="J96" s="196"/>
      <c r="K96" s="262"/>
      <c r="L96" s="246"/>
      <c r="M96" s="236"/>
      <c r="N96" s="236"/>
      <c r="O96" s="116" t="s">
        <v>213</v>
      </c>
      <c r="P96" s="10">
        <v>1</v>
      </c>
      <c r="Q96" s="10">
        <v>1</v>
      </c>
      <c r="R96" s="117">
        <v>0.6</v>
      </c>
      <c r="S96" s="115">
        <f>R96/Q96</f>
        <v>0.6</v>
      </c>
      <c r="T96" s="236"/>
      <c r="U96" s="236"/>
      <c r="V96" s="205"/>
      <c r="W96" s="205"/>
      <c r="X96" s="206"/>
      <c r="Y96" s="120" t="s">
        <v>450</v>
      </c>
      <c r="Z96" s="121" t="s">
        <v>451</v>
      </c>
      <c r="AA96" s="140" t="s">
        <v>467</v>
      </c>
      <c r="AB96" s="222"/>
    </row>
    <row r="97" spans="1:28" s="1" customFormat="1" ht="150" customHeight="1">
      <c r="A97" s="258"/>
      <c r="B97" s="281"/>
      <c r="C97" s="197">
        <v>11</v>
      </c>
      <c r="D97" s="197" t="s">
        <v>83</v>
      </c>
      <c r="E97" s="195">
        <v>1</v>
      </c>
      <c r="F97" s="195">
        <v>1</v>
      </c>
      <c r="G97" s="255"/>
      <c r="H97" s="197" t="s">
        <v>87</v>
      </c>
      <c r="I97" s="233" t="s">
        <v>88</v>
      </c>
      <c r="J97" s="195">
        <v>1</v>
      </c>
      <c r="K97" s="260">
        <v>1</v>
      </c>
      <c r="L97" s="246"/>
      <c r="M97" s="236"/>
      <c r="N97" s="236"/>
      <c r="O97" s="116" t="s">
        <v>214</v>
      </c>
      <c r="P97" s="8">
        <v>7</v>
      </c>
      <c r="Q97" s="8">
        <v>7</v>
      </c>
      <c r="R97" s="118">
        <v>3</v>
      </c>
      <c r="S97" s="115">
        <f t="shared" si="1"/>
        <v>0.42857142857142855</v>
      </c>
      <c r="T97" s="236"/>
      <c r="U97" s="236"/>
      <c r="V97" s="205"/>
      <c r="W97" s="205"/>
      <c r="X97" s="206"/>
      <c r="Y97" s="120" t="s">
        <v>450</v>
      </c>
      <c r="Z97" s="121" t="s">
        <v>451</v>
      </c>
      <c r="AA97" s="119" t="s">
        <v>363</v>
      </c>
      <c r="AB97" s="222"/>
    </row>
    <row r="98" spans="1:28" s="68" customFormat="1" ht="150" customHeight="1">
      <c r="A98" s="258"/>
      <c r="B98" s="281"/>
      <c r="C98" s="255"/>
      <c r="D98" s="255"/>
      <c r="E98" s="256"/>
      <c r="F98" s="256"/>
      <c r="G98" s="255"/>
      <c r="H98" s="255"/>
      <c r="I98" s="247"/>
      <c r="J98" s="256"/>
      <c r="K98" s="261"/>
      <c r="L98" s="246"/>
      <c r="M98" s="236"/>
      <c r="N98" s="236"/>
      <c r="O98" s="116" t="s">
        <v>221</v>
      </c>
      <c r="P98" s="8">
        <v>1</v>
      </c>
      <c r="Q98" s="8">
        <v>1</v>
      </c>
      <c r="R98" s="130">
        <v>1</v>
      </c>
      <c r="S98" s="127">
        <f t="shared" si="1"/>
        <v>1</v>
      </c>
      <c r="T98" s="236"/>
      <c r="U98" s="236"/>
      <c r="V98" s="205"/>
      <c r="W98" s="205"/>
      <c r="X98" s="206"/>
      <c r="Y98" s="120" t="s">
        <v>450</v>
      </c>
      <c r="Z98" s="141" t="s">
        <v>451</v>
      </c>
      <c r="AA98" s="140" t="s">
        <v>475</v>
      </c>
      <c r="AB98" s="222"/>
    </row>
    <row r="99" spans="1:28" s="1" customFormat="1" ht="150" customHeight="1">
      <c r="A99" s="258"/>
      <c r="B99" s="281"/>
      <c r="C99" s="255"/>
      <c r="D99" s="255"/>
      <c r="E99" s="256"/>
      <c r="F99" s="256"/>
      <c r="G99" s="255"/>
      <c r="H99" s="255"/>
      <c r="I99" s="247"/>
      <c r="J99" s="256"/>
      <c r="K99" s="261"/>
      <c r="L99" s="246"/>
      <c r="M99" s="236"/>
      <c r="N99" s="236"/>
      <c r="O99" s="116" t="s">
        <v>328</v>
      </c>
      <c r="P99" s="8">
        <v>4</v>
      </c>
      <c r="Q99" s="8">
        <v>4</v>
      </c>
      <c r="R99" s="118">
        <v>2</v>
      </c>
      <c r="S99" s="115">
        <f>R99/Q99</f>
        <v>0.5</v>
      </c>
      <c r="T99" s="236"/>
      <c r="U99" s="236"/>
      <c r="V99" s="205"/>
      <c r="W99" s="205"/>
      <c r="X99" s="206"/>
      <c r="Y99" s="120" t="s">
        <v>450</v>
      </c>
      <c r="Z99" s="121" t="s">
        <v>451</v>
      </c>
      <c r="AA99" s="119" t="s">
        <v>476</v>
      </c>
      <c r="AB99" s="222"/>
    </row>
    <row r="100" spans="1:28" s="1" customFormat="1" ht="150" customHeight="1">
      <c r="A100" s="258"/>
      <c r="B100" s="281"/>
      <c r="C100" s="197">
        <v>11</v>
      </c>
      <c r="D100" s="197" t="s">
        <v>83</v>
      </c>
      <c r="E100" s="195">
        <v>1</v>
      </c>
      <c r="F100" s="195">
        <v>1</v>
      </c>
      <c r="G100" s="255"/>
      <c r="H100" s="197" t="s">
        <v>89</v>
      </c>
      <c r="I100" s="233" t="s">
        <v>290</v>
      </c>
      <c r="J100" s="195">
        <v>1</v>
      </c>
      <c r="K100" s="260">
        <v>1</v>
      </c>
      <c r="L100" s="246"/>
      <c r="M100" s="236"/>
      <c r="N100" s="236"/>
      <c r="O100" s="116" t="s">
        <v>222</v>
      </c>
      <c r="P100" s="10">
        <v>1</v>
      </c>
      <c r="Q100" s="10">
        <v>1</v>
      </c>
      <c r="R100" s="117">
        <v>0.25</v>
      </c>
      <c r="S100" s="115">
        <f t="shared" si="1"/>
        <v>0.25</v>
      </c>
      <c r="T100" s="236"/>
      <c r="U100" s="236"/>
      <c r="V100" s="205"/>
      <c r="W100" s="205"/>
      <c r="X100" s="206"/>
      <c r="Y100" s="120" t="s">
        <v>450</v>
      </c>
      <c r="Z100" s="121" t="s">
        <v>451</v>
      </c>
      <c r="AA100" s="119" t="s">
        <v>364</v>
      </c>
      <c r="AB100" s="222"/>
    </row>
    <row r="101" spans="1:28" s="1" customFormat="1" ht="150" customHeight="1">
      <c r="A101" s="258"/>
      <c r="B101" s="281"/>
      <c r="C101" s="255"/>
      <c r="D101" s="255"/>
      <c r="E101" s="256"/>
      <c r="F101" s="256"/>
      <c r="G101" s="255"/>
      <c r="H101" s="255"/>
      <c r="I101" s="247"/>
      <c r="J101" s="256"/>
      <c r="K101" s="261"/>
      <c r="L101" s="246"/>
      <c r="M101" s="236"/>
      <c r="N101" s="236"/>
      <c r="O101" s="116" t="s">
        <v>274</v>
      </c>
      <c r="P101" s="10">
        <v>1</v>
      </c>
      <c r="Q101" s="10">
        <v>1</v>
      </c>
      <c r="R101" s="117">
        <v>0</v>
      </c>
      <c r="S101" s="115">
        <f>R101/Q101</f>
        <v>0</v>
      </c>
      <c r="T101" s="236"/>
      <c r="U101" s="236"/>
      <c r="V101" s="205"/>
      <c r="W101" s="205"/>
      <c r="X101" s="206"/>
      <c r="Y101" s="120" t="s">
        <v>450</v>
      </c>
      <c r="Z101" s="121" t="s">
        <v>451</v>
      </c>
      <c r="AA101" s="122" t="s">
        <v>474</v>
      </c>
      <c r="AB101" s="222"/>
    </row>
    <row r="102" spans="1:28" s="1" customFormat="1" ht="150" customHeight="1">
      <c r="A102" s="258"/>
      <c r="B102" s="281"/>
      <c r="C102" s="255"/>
      <c r="D102" s="255"/>
      <c r="E102" s="256"/>
      <c r="F102" s="256"/>
      <c r="G102" s="255"/>
      <c r="H102" s="255"/>
      <c r="I102" s="247"/>
      <c r="J102" s="256"/>
      <c r="K102" s="261"/>
      <c r="L102" s="246"/>
      <c r="M102" s="236"/>
      <c r="N102" s="236"/>
      <c r="O102" s="116" t="s">
        <v>332</v>
      </c>
      <c r="P102" s="10">
        <v>1</v>
      </c>
      <c r="Q102" s="10">
        <v>1</v>
      </c>
      <c r="R102" s="117">
        <v>0.5</v>
      </c>
      <c r="S102" s="115">
        <f>R102/Q102</f>
        <v>0.5</v>
      </c>
      <c r="T102" s="236"/>
      <c r="U102" s="236"/>
      <c r="V102" s="205"/>
      <c r="W102" s="205"/>
      <c r="X102" s="206"/>
      <c r="Y102" s="120" t="s">
        <v>450</v>
      </c>
      <c r="Z102" s="121" t="s">
        <v>451</v>
      </c>
      <c r="AA102" s="122" t="s">
        <v>360</v>
      </c>
      <c r="AB102" s="222"/>
    </row>
    <row r="103" spans="1:28" s="1" customFormat="1" ht="150" customHeight="1">
      <c r="A103" s="258"/>
      <c r="B103" s="281"/>
      <c r="C103" s="255"/>
      <c r="D103" s="255"/>
      <c r="E103" s="256"/>
      <c r="F103" s="256"/>
      <c r="G103" s="255"/>
      <c r="H103" s="255"/>
      <c r="I103" s="247"/>
      <c r="J103" s="256"/>
      <c r="K103" s="261"/>
      <c r="L103" s="246"/>
      <c r="M103" s="236"/>
      <c r="N103" s="236"/>
      <c r="O103" s="116" t="s">
        <v>333</v>
      </c>
      <c r="P103" s="10">
        <v>1</v>
      </c>
      <c r="Q103" s="10">
        <v>1</v>
      </c>
      <c r="R103" s="117">
        <v>0.5</v>
      </c>
      <c r="S103" s="115">
        <f>R103/Q103</f>
        <v>0.5</v>
      </c>
      <c r="T103" s="236"/>
      <c r="U103" s="236"/>
      <c r="V103" s="205"/>
      <c r="W103" s="205"/>
      <c r="X103" s="206"/>
      <c r="Y103" s="120" t="s">
        <v>450</v>
      </c>
      <c r="Z103" s="121" t="s">
        <v>451</v>
      </c>
      <c r="AA103" s="140" t="s">
        <v>472</v>
      </c>
      <c r="AB103" s="222"/>
    </row>
    <row r="104" spans="1:28" s="1" customFormat="1" ht="150" customHeight="1">
      <c r="A104" s="258"/>
      <c r="B104" s="281"/>
      <c r="C104" s="255"/>
      <c r="D104" s="255"/>
      <c r="E104" s="256"/>
      <c r="F104" s="256"/>
      <c r="G104" s="255"/>
      <c r="H104" s="255"/>
      <c r="I104" s="247"/>
      <c r="J104" s="256"/>
      <c r="K104" s="261"/>
      <c r="L104" s="246"/>
      <c r="M104" s="236"/>
      <c r="N104" s="236"/>
      <c r="O104" s="116" t="s">
        <v>275</v>
      </c>
      <c r="P104" s="10">
        <v>1</v>
      </c>
      <c r="Q104" s="10">
        <v>1</v>
      </c>
      <c r="R104" s="117">
        <v>1</v>
      </c>
      <c r="S104" s="115">
        <f t="shared" si="1"/>
        <v>1</v>
      </c>
      <c r="T104" s="236"/>
      <c r="U104" s="236"/>
      <c r="V104" s="205"/>
      <c r="W104" s="205"/>
      <c r="X104" s="206"/>
      <c r="Y104" s="120" t="s">
        <v>450</v>
      </c>
      <c r="Z104" s="121" t="s">
        <v>451</v>
      </c>
      <c r="AA104" s="140" t="s">
        <v>361</v>
      </c>
      <c r="AB104" s="222"/>
    </row>
    <row r="105" spans="1:28" s="1" customFormat="1" ht="150" customHeight="1">
      <c r="A105" s="258"/>
      <c r="B105" s="281"/>
      <c r="C105" s="255"/>
      <c r="D105" s="255"/>
      <c r="E105" s="256"/>
      <c r="F105" s="256"/>
      <c r="G105" s="255"/>
      <c r="H105" s="255"/>
      <c r="I105" s="247"/>
      <c r="J105" s="256"/>
      <c r="K105" s="261"/>
      <c r="L105" s="246"/>
      <c r="M105" s="236"/>
      <c r="N105" s="236"/>
      <c r="O105" s="116" t="s">
        <v>276</v>
      </c>
      <c r="P105" s="10">
        <v>1</v>
      </c>
      <c r="Q105" s="10">
        <v>1</v>
      </c>
      <c r="R105" s="117">
        <v>0.5</v>
      </c>
      <c r="S105" s="115">
        <f>R105/Q105</f>
        <v>0.5</v>
      </c>
      <c r="T105" s="236"/>
      <c r="U105" s="236"/>
      <c r="V105" s="205"/>
      <c r="W105" s="205"/>
      <c r="X105" s="206"/>
      <c r="Y105" s="120" t="s">
        <v>450</v>
      </c>
      <c r="Z105" s="121" t="s">
        <v>451</v>
      </c>
      <c r="AA105" s="119" t="s">
        <v>470</v>
      </c>
      <c r="AB105" s="222"/>
    </row>
    <row r="106" spans="1:28" s="1" customFormat="1" ht="150" customHeight="1">
      <c r="A106" s="258"/>
      <c r="B106" s="281"/>
      <c r="C106" s="198"/>
      <c r="D106" s="198"/>
      <c r="E106" s="196"/>
      <c r="F106" s="196"/>
      <c r="G106" s="255"/>
      <c r="H106" s="198"/>
      <c r="I106" s="234"/>
      <c r="J106" s="196"/>
      <c r="K106" s="262"/>
      <c r="L106" s="246"/>
      <c r="M106" s="236"/>
      <c r="N106" s="236"/>
      <c r="O106" s="116" t="s">
        <v>329</v>
      </c>
      <c r="P106" s="10">
        <v>1</v>
      </c>
      <c r="Q106" s="10">
        <v>1</v>
      </c>
      <c r="R106" s="117">
        <v>0.5</v>
      </c>
      <c r="S106" s="115">
        <f>R106/Q106</f>
        <v>0.5</v>
      </c>
      <c r="T106" s="236"/>
      <c r="U106" s="236"/>
      <c r="V106" s="205"/>
      <c r="W106" s="205"/>
      <c r="X106" s="206"/>
      <c r="Y106" s="120" t="s">
        <v>450</v>
      </c>
      <c r="Z106" s="121" t="s">
        <v>451</v>
      </c>
      <c r="AA106" s="140" t="s">
        <v>468</v>
      </c>
      <c r="AB106" s="222"/>
    </row>
    <row r="107" spans="1:28" s="1" customFormat="1" ht="150" customHeight="1">
      <c r="A107" s="258"/>
      <c r="B107" s="281"/>
      <c r="C107" s="197">
        <v>11</v>
      </c>
      <c r="D107" s="197" t="s">
        <v>83</v>
      </c>
      <c r="E107" s="195">
        <v>1</v>
      </c>
      <c r="F107" s="195">
        <v>1</v>
      </c>
      <c r="G107" s="255"/>
      <c r="H107" s="197" t="s">
        <v>90</v>
      </c>
      <c r="I107" s="233" t="s">
        <v>91</v>
      </c>
      <c r="J107" s="195">
        <v>1</v>
      </c>
      <c r="K107" s="260">
        <v>1</v>
      </c>
      <c r="L107" s="246" t="s">
        <v>199</v>
      </c>
      <c r="M107" s="236" t="s">
        <v>115</v>
      </c>
      <c r="N107" s="236" t="s">
        <v>198</v>
      </c>
      <c r="O107" s="116" t="s">
        <v>481</v>
      </c>
      <c r="P107" s="10">
        <v>1</v>
      </c>
      <c r="Q107" s="10">
        <v>1</v>
      </c>
      <c r="R107" s="117">
        <v>0.5</v>
      </c>
      <c r="S107" s="115">
        <f>R107/Q107</f>
        <v>0.5</v>
      </c>
      <c r="T107" s="236" t="s">
        <v>323</v>
      </c>
      <c r="U107" s="236" t="s">
        <v>296</v>
      </c>
      <c r="V107" s="205">
        <v>96600000</v>
      </c>
      <c r="W107" s="205">
        <v>96600000</v>
      </c>
      <c r="X107" s="206">
        <f>W107/V107</f>
        <v>1</v>
      </c>
      <c r="Y107" s="120" t="s">
        <v>450</v>
      </c>
      <c r="Z107" s="121" t="s">
        <v>451</v>
      </c>
      <c r="AA107" s="140" t="s">
        <v>477</v>
      </c>
      <c r="AB107" s="222" t="s">
        <v>100</v>
      </c>
    </row>
    <row r="108" spans="1:28" s="1" customFormat="1" ht="150" customHeight="1">
      <c r="A108" s="258"/>
      <c r="B108" s="281"/>
      <c r="C108" s="255"/>
      <c r="D108" s="255"/>
      <c r="E108" s="256"/>
      <c r="F108" s="256"/>
      <c r="G108" s="255"/>
      <c r="H108" s="255"/>
      <c r="I108" s="247"/>
      <c r="J108" s="256"/>
      <c r="K108" s="261"/>
      <c r="L108" s="246"/>
      <c r="M108" s="236"/>
      <c r="N108" s="236"/>
      <c r="O108" s="116" t="s">
        <v>482</v>
      </c>
      <c r="P108" s="8">
        <v>4</v>
      </c>
      <c r="Q108" s="8">
        <v>4</v>
      </c>
      <c r="R108" s="118">
        <v>1</v>
      </c>
      <c r="S108" s="115">
        <f t="shared" si="1"/>
        <v>0.25</v>
      </c>
      <c r="T108" s="236"/>
      <c r="U108" s="236"/>
      <c r="V108" s="205"/>
      <c r="W108" s="205"/>
      <c r="X108" s="206"/>
      <c r="Y108" s="120" t="s">
        <v>450</v>
      </c>
      <c r="Z108" s="121" t="s">
        <v>451</v>
      </c>
      <c r="AA108" s="140" t="s">
        <v>478</v>
      </c>
      <c r="AB108" s="222"/>
    </row>
    <row r="109" spans="1:28" s="1" customFormat="1" ht="150" customHeight="1">
      <c r="A109" s="258"/>
      <c r="B109" s="281"/>
      <c r="C109" s="255"/>
      <c r="D109" s="255"/>
      <c r="E109" s="256"/>
      <c r="F109" s="256"/>
      <c r="G109" s="255"/>
      <c r="H109" s="255"/>
      <c r="I109" s="247"/>
      <c r="J109" s="256"/>
      <c r="K109" s="261"/>
      <c r="L109" s="246"/>
      <c r="M109" s="236"/>
      <c r="N109" s="236"/>
      <c r="O109" s="116" t="s">
        <v>483</v>
      </c>
      <c r="P109" s="8">
        <v>4</v>
      </c>
      <c r="Q109" s="8">
        <v>4</v>
      </c>
      <c r="R109" s="118">
        <v>1</v>
      </c>
      <c r="S109" s="115">
        <f t="shared" si="1"/>
        <v>0.25</v>
      </c>
      <c r="T109" s="236"/>
      <c r="U109" s="236"/>
      <c r="V109" s="205"/>
      <c r="W109" s="205"/>
      <c r="X109" s="206"/>
      <c r="Y109" s="120" t="s">
        <v>450</v>
      </c>
      <c r="Z109" s="121" t="s">
        <v>451</v>
      </c>
      <c r="AA109" s="140" t="s">
        <v>479</v>
      </c>
      <c r="AB109" s="222"/>
    </row>
    <row r="110" spans="1:28" s="1" customFormat="1" ht="150" customHeight="1">
      <c r="A110" s="258"/>
      <c r="B110" s="281"/>
      <c r="C110" s="198"/>
      <c r="D110" s="198"/>
      <c r="E110" s="196"/>
      <c r="F110" s="196"/>
      <c r="G110" s="198"/>
      <c r="H110" s="198"/>
      <c r="I110" s="234"/>
      <c r="J110" s="196"/>
      <c r="K110" s="262"/>
      <c r="L110" s="246"/>
      <c r="M110" s="236"/>
      <c r="N110" s="236"/>
      <c r="O110" s="116" t="s">
        <v>484</v>
      </c>
      <c r="P110" s="10">
        <v>1</v>
      </c>
      <c r="Q110" s="10">
        <v>1</v>
      </c>
      <c r="R110" s="117">
        <v>0.5</v>
      </c>
      <c r="S110" s="115">
        <f>R110/Q110</f>
        <v>0.5</v>
      </c>
      <c r="T110" s="236"/>
      <c r="U110" s="236"/>
      <c r="V110" s="205"/>
      <c r="W110" s="205"/>
      <c r="X110" s="206"/>
      <c r="Y110" s="120" t="s">
        <v>450</v>
      </c>
      <c r="Z110" s="121" t="s">
        <v>451</v>
      </c>
      <c r="AA110" s="140" t="s">
        <v>480</v>
      </c>
      <c r="AB110" s="222"/>
    </row>
    <row r="111" spans="1:28" s="1" customFormat="1" ht="150" customHeight="1">
      <c r="A111" s="258"/>
      <c r="B111" s="281"/>
      <c r="C111" s="197">
        <v>11</v>
      </c>
      <c r="D111" s="197" t="s">
        <v>83</v>
      </c>
      <c r="E111" s="195">
        <v>1</v>
      </c>
      <c r="F111" s="195">
        <v>1</v>
      </c>
      <c r="G111" s="197" t="s">
        <v>84</v>
      </c>
      <c r="H111" s="197" t="s">
        <v>203</v>
      </c>
      <c r="I111" s="197" t="s">
        <v>202</v>
      </c>
      <c r="J111" s="195">
        <v>1</v>
      </c>
      <c r="K111" s="260">
        <v>1</v>
      </c>
      <c r="L111" s="248" t="s">
        <v>201</v>
      </c>
      <c r="M111" s="233" t="s">
        <v>161</v>
      </c>
      <c r="N111" s="233" t="s">
        <v>200</v>
      </c>
      <c r="O111" s="116" t="s">
        <v>215</v>
      </c>
      <c r="P111" s="10">
        <v>1</v>
      </c>
      <c r="Q111" s="10">
        <v>1</v>
      </c>
      <c r="R111" s="117">
        <v>0.5</v>
      </c>
      <c r="S111" s="115">
        <f t="shared" si="1"/>
        <v>0.5</v>
      </c>
      <c r="T111" s="233" t="s">
        <v>303</v>
      </c>
      <c r="U111" s="233" t="s">
        <v>304</v>
      </c>
      <c r="V111" s="199">
        <v>789423465</v>
      </c>
      <c r="W111" s="199">
        <v>648028296</v>
      </c>
      <c r="X111" s="202">
        <f>W111/V111</f>
        <v>0.820888059110328</v>
      </c>
      <c r="Y111" s="120" t="s">
        <v>450</v>
      </c>
      <c r="Z111" s="121" t="s">
        <v>451</v>
      </c>
      <c r="AA111" s="119" t="s">
        <v>425</v>
      </c>
      <c r="AB111" s="263" t="s">
        <v>101</v>
      </c>
    </row>
    <row r="112" spans="1:28" s="1" customFormat="1" ht="150" customHeight="1">
      <c r="A112" s="258"/>
      <c r="B112" s="281"/>
      <c r="C112" s="255"/>
      <c r="D112" s="255"/>
      <c r="E112" s="256"/>
      <c r="F112" s="256"/>
      <c r="G112" s="255"/>
      <c r="H112" s="255"/>
      <c r="I112" s="255"/>
      <c r="J112" s="256"/>
      <c r="K112" s="261"/>
      <c r="L112" s="249"/>
      <c r="M112" s="247"/>
      <c r="N112" s="247"/>
      <c r="O112" s="116" t="s">
        <v>243</v>
      </c>
      <c r="P112" s="8">
        <v>200</v>
      </c>
      <c r="Q112" s="8">
        <v>2000</v>
      </c>
      <c r="R112" s="118">
        <v>2000</v>
      </c>
      <c r="S112" s="115">
        <f t="shared" si="1"/>
        <v>1</v>
      </c>
      <c r="T112" s="247"/>
      <c r="U112" s="247"/>
      <c r="V112" s="200"/>
      <c r="W112" s="200"/>
      <c r="X112" s="203"/>
      <c r="Y112" s="120" t="s">
        <v>450</v>
      </c>
      <c r="Z112" s="121" t="s">
        <v>451</v>
      </c>
      <c r="AA112" s="119" t="s">
        <v>426</v>
      </c>
      <c r="AB112" s="265"/>
    </row>
    <row r="113" spans="1:28" s="1" customFormat="1" ht="150" customHeight="1">
      <c r="A113" s="258"/>
      <c r="B113" s="281"/>
      <c r="C113" s="255"/>
      <c r="D113" s="255"/>
      <c r="E113" s="256"/>
      <c r="F113" s="256"/>
      <c r="G113" s="255"/>
      <c r="H113" s="255"/>
      <c r="I113" s="255"/>
      <c r="J113" s="256"/>
      <c r="K113" s="261"/>
      <c r="L113" s="249"/>
      <c r="M113" s="247"/>
      <c r="N113" s="247"/>
      <c r="O113" s="116" t="s">
        <v>244</v>
      </c>
      <c r="P113" s="10">
        <v>1</v>
      </c>
      <c r="Q113" s="10">
        <v>1</v>
      </c>
      <c r="R113" s="117">
        <v>0.5</v>
      </c>
      <c r="S113" s="115">
        <f t="shared" si="1"/>
        <v>0.5</v>
      </c>
      <c r="T113" s="247"/>
      <c r="U113" s="247"/>
      <c r="V113" s="200"/>
      <c r="W113" s="200"/>
      <c r="X113" s="203"/>
      <c r="Y113" s="120" t="s">
        <v>450</v>
      </c>
      <c r="Z113" s="121" t="s">
        <v>451</v>
      </c>
      <c r="AA113" s="119" t="s">
        <v>427</v>
      </c>
      <c r="AB113" s="265"/>
    </row>
    <row r="114" spans="1:28" s="1" customFormat="1" ht="150" customHeight="1">
      <c r="A114" s="258"/>
      <c r="B114" s="281"/>
      <c r="C114" s="255"/>
      <c r="D114" s="255"/>
      <c r="E114" s="256"/>
      <c r="F114" s="256"/>
      <c r="G114" s="255"/>
      <c r="H114" s="255"/>
      <c r="I114" s="255"/>
      <c r="J114" s="256"/>
      <c r="K114" s="261"/>
      <c r="L114" s="249"/>
      <c r="M114" s="247"/>
      <c r="N114" s="247"/>
      <c r="O114" s="116" t="s">
        <v>334</v>
      </c>
      <c r="P114" s="8">
        <v>12</v>
      </c>
      <c r="Q114" s="8">
        <v>12</v>
      </c>
      <c r="R114" s="118">
        <v>6</v>
      </c>
      <c r="S114" s="115">
        <f t="shared" si="1"/>
        <v>0.5</v>
      </c>
      <c r="T114" s="247"/>
      <c r="U114" s="247"/>
      <c r="V114" s="200"/>
      <c r="W114" s="200"/>
      <c r="X114" s="203"/>
      <c r="Y114" s="120" t="s">
        <v>450</v>
      </c>
      <c r="Z114" s="121" t="s">
        <v>451</v>
      </c>
      <c r="AA114" s="119" t="s">
        <v>428</v>
      </c>
      <c r="AB114" s="265"/>
    </row>
    <row r="115" spans="1:28" s="1" customFormat="1" ht="150" customHeight="1">
      <c r="A115" s="258"/>
      <c r="B115" s="281"/>
      <c r="C115" s="255"/>
      <c r="D115" s="255"/>
      <c r="E115" s="256"/>
      <c r="F115" s="256"/>
      <c r="G115" s="255"/>
      <c r="H115" s="255"/>
      <c r="I115" s="255"/>
      <c r="J115" s="256"/>
      <c r="K115" s="261"/>
      <c r="L115" s="249"/>
      <c r="M115" s="247"/>
      <c r="N115" s="247"/>
      <c r="O115" s="116" t="s">
        <v>287</v>
      </c>
      <c r="P115" s="10">
        <v>1</v>
      </c>
      <c r="Q115" s="10">
        <v>1</v>
      </c>
      <c r="R115" s="117">
        <v>0.5</v>
      </c>
      <c r="S115" s="115">
        <f t="shared" si="1"/>
        <v>0.5</v>
      </c>
      <c r="T115" s="247"/>
      <c r="U115" s="247"/>
      <c r="V115" s="200"/>
      <c r="W115" s="200"/>
      <c r="X115" s="203"/>
      <c r="Y115" s="120" t="s">
        <v>450</v>
      </c>
      <c r="Z115" s="121" t="s">
        <v>451</v>
      </c>
      <c r="AA115" s="119" t="s">
        <v>429</v>
      </c>
      <c r="AB115" s="265"/>
    </row>
    <row r="116" spans="1:28" s="1" customFormat="1" ht="150" customHeight="1">
      <c r="A116" s="258"/>
      <c r="B116" s="281"/>
      <c r="C116" s="255"/>
      <c r="D116" s="255"/>
      <c r="E116" s="256"/>
      <c r="F116" s="256"/>
      <c r="G116" s="255"/>
      <c r="H116" s="255"/>
      <c r="I116" s="255"/>
      <c r="J116" s="256"/>
      <c r="K116" s="261"/>
      <c r="L116" s="249"/>
      <c r="M116" s="247"/>
      <c r="N116" s="247"/>
      <c r="O116" s="116" t="s">
        <v>245</v>
      </c>
      <c r="P116" s="10">
        <v>1</v>
      </c>
      <c r="Q116" s="10">
        <v>1</v>
      </c>
      <c r="R116" s="117">
        <v>0.5</v>
      </c>
      <c r="S116" s="115">
        <f t="shared" si="1"/>
        <v>0.5</v>
      </c>
      <c r="T116" s="247"/>
      <c r="U116" s="247"/>
      <c r="V116" s="200"/>
      <c r="W116" s="200"/>
      <c r="X116" s="203"/>
      <c r="Y116" s="120" t="s">
        <v>450</v>
      </c>
      <c r="Z116" s="121" t="s">
        <v>451</v>
      </c>
      <c r="AA116" s="119" t="s">
        <v>430</v>
      </c>
      <c r="AB116" s="265"/>
    </row>
    <row r="117" spans="1:28" s="1" customFormat="1" ht="150" customHeight="1">
      <c r="A117" s="258"/>
      <c r="B117" s="281"/>
      <c r="C117" s="255"/>
      <c r="D117" s="255"/>
      <c r="E117" s="256"/>
      <c r="F117" s="256"/>
      <c r="G117" s="255"/>
      <c r="H117" s="255"/>
      <c r="I117" s="255"/>
      <c r="J117" s="256"/>
      <c r="K117" s="261"/>
      <c r="L117" s="249"/>
      <c r="M117" s="247"/>
      <c r="N117" s="247"/>
      <c r="O117" s="116" t="s">
        <v>246</v>
      </c>
      <c r="P117" s="10">
        <v>1</v>
      </c>
      <c r="Q117" s="10">
        <v>1</v>
      </c>
      <c r="R117" s="117">
        <v>0.5</v>
      </c>
      <c r="S117" s="115">
        <f t="shared" si="1"/>
        <v>0.5</v>
      </c>
      <c r="T117" s="247"/>
      <c r="U117" s="247"/>
      <c r="V117" s="200"/>
      <c r="W117" s="200"/>
      <c r="X117" s="203"/>
      <c r="Y117" s="120" t="s">
        <v>450</v>
      </c>
      <c r="Z117" s="121" t="s">
        <v>451</v>
      </c>
      <c r="AA117" s="119" t="s">
        <v>431</v>
      </c>
      <c r="AB117" s="265"/>
    </row>
    <row r="118" spans="1:28" s="1" customFormat="1" ht="150" customHeight="1">
      <c r="A118" s="258"/>
      <c r="B118" s="281"/>
      <c r="C118" s="255"/>
      <c r="D118" s="255"/>
      <c r="E118" s="256"/>
      <c r="F118" s="256"/>
      <c r="G118" s="255"/>
      <c r="H118" s="255"/>
      <c r="I118" s="255"/>
      <c r="J118" s="256"/>
      <c r="K118" s="261"/>
      <c r="L118" s="249"/>
      <c r="M118" s="247"/>
      <c r="N118" s="247"/>
      <c r="O118" s="116" t="s">
        <v>247</v>
      </c>
      <c r="P118" s="10">
        <v>1</v>
      </c>
      <c r="Q118" s="10">
        <v>1</v>
      </c>
      <c r="R118" s="117">
        <v>0.5</v>
      </c>
      <c r="S118" s="115">
        <f t="shared" si="1"/>
        <v>0.5</v>
      </c>
      <c r="T118" s="247"/>
      <c r="U118" s="247"/>
      <c r="V118" s="200"/>
      <c r="W118" s="200"/>
      <c r="X118" s="203"/>
      <c r="Y118" s="120" t="s">
        <v>450</v>
      </c>
      <c r="Z118" s="121" t="s">
        <v>451</v>
      </c>
      <c r="AA118" s="119" t="s">
        <v>432</v>
      </c>
      <c r="AB118" s="265"/>
    </row>
    <row r="119" spans="1:28" s="1" customFormat="1" ht="150" customHeight="1">
      <c r="A119" s="258"/>
      <c r="B119" s="281"/>
      <c r="C119" s="255"/>
      <c r="D119" s="255"/>
      <c r="E119" s="256"/>
      <c r="F119" s="256"/>
      <c r="G119" s="255"/>
      <c r="H119" s="255"/>
      <c r="I119" s="255"/>
      <c r="J119" s="256"/>
      <c r="K119" s="261"/>
      <c r="L119" s="249"/>
      <c r="M119" s="247"/>
      <c r="N119" s="247"/>
      <c r="O119" s="116" t="s">
        <v>248</v>
      </c>
      <c r="P119" s="10">
        <v>1</v>
      </c>
      <c r="Q119" s="10">
        <v>1</v>
      </c>
      <c r="R119" s="117">
        <v>0.5</v>
      </c>
      <c r="S119" s="115">
        <f t="shared" si="1"/>
        <v>0.5</v>
      </c>
      <c r="T119" s="247"/>
      <c r="U119" s="247"/>
      <c r="V119" s="200"/>
      <c r="W119" s="200"/>
      <c r="X119" s="203"/>
      <c r="Y119" s="120" t="s">
        <v>450</v>
      </c>
      <c r="Z119" s="121" t="s">
        <v>451</v>
      </c>
      <c r="AA119" s="119" t="s">
        <v>362</v>
      </c>
      <c r="AB119" s="265"/>
    </row>
    <row r="120" spans="1:28" s="1" customFormat="1" ht="150" customHeight="1">
      <c r="A120" s="258"/>
      <c r="B120" s="281"/>
      <c r="C120" s="255"/>
      <c r="D120" s="255"/>
      <c r="E120" s="256"/>
      <c r="F120" s="256"/>
      <c r="G120" s="255"/>
      <c r="H120" s="255"/>
      <c r="I120" s="255"/>
      <c r="J120" s="256"/>
      <c r="K120" s="261"/>
      <c r="L120" s="249"/>
      <c r="M120" s="247"/>
      <c r="N120" s="247"/>
      <c r="O120" s="116" t="s">
        <v>249</v>
      </c>
      <c r="P120" s="10">
        <v>1</v>
      </c>
      <c r="Q120" s="10">
        <v>1</v>
      </c>
      <c r="R120" s="117">
        <v>0.5</v>
      </c>
      <c r="S120" s="115">
        <f t="shared" si="1"/>
        <v>0.5</v>
      </c>
      <c r="T120" s="247"/>
      <c r="U120" s="247"/>
      <c r="V120" s="200"/>
      <c r="W120" s="200"/>
      <c r="X120" s="203"/>
      <c r="Y120" s="120" t="s">
        <v>450</v>
      </c>
      <c r="Z120" s="121" t="s">
        <v>451</v>
      </c>
      <c r="AA120" s="142" t="s">
        <v>433</v>
      </c>
      <c r="AB120" s="265"/>
    </row>
    <row r="121" spans="1:28" s="1" customFormat="1" ht="150" customHeight="1">
      <c r="A121" s="258"/>
      <c r="B121" s="281"/>
      <c r="C121" s="255"/>
      <c r="D121" s="255"/>
      <c r="E121" s="256"/>
      <c r="F121" s="256"/>
      <c r="G121" s="255"/>
      <c r="H121" s="255"/>
      <c r="I121" s="255"/>
      <c r="J121" s="256"/>
      <c r="K121" s="261"/>
      <c r="L121" s="249"/>
      <c r="M121" s="247"/>
      <c r="N121" s="247"/>
      <c r="O121" s="116" t="s">
        <v>250</v>
      </c>
      <c r="P121" s="10">
        <v>1</v>
      </c>
      <c r="Q121" s="10">
        <v>1</v>
      </c>
      <c r="R121" s="117">
        <v>0.5</v>
      </c>
      <c r="S121" s="115">
        <f t="shared" si="1"/>
        <v>0.5</v>
      </c>
      <c r="T121" s="247"/>
      <c r="U121" s="247"/>
      <c r="V121" s="200"/>
      <c r="W121" s="200"/>
      <c r="X121" s="203"/>
      <c r="Y121" s="120" t="s">
        <v>450</v>
      </c>
      <c r="Z121" s="121" t="s">
        <v>451</v>
      </c>
      <c r="AA121" s="119" t="s">
        <v>434</v>
      </c>
      <c r="AB121" s="265"/>
    </row>
    <row r="122" spans="1:28" s="1" customFormat="1" ht="150" customHeight="1">
      <c r="A122" s="258"/>
      <c r="B122" s="281"/>
      <c r="C122" s="255"/>
      <c r="D122" s="255"/>
      <c r="E122" s="256"/>
      <c r="F122" s="256"/>
      <c r="G122" s="255"/>
      <c r="H122" s="255"/>
      <c r="I122" s="255"/>
      <c r="J122" s="256"/>
      <c r="K122" s="261"/>
      <c r="L122" s="249"/>
      <c r="M122" s="247"/>
      <c r="N122" s="247"/>
      <c r="O122" s="116" t="s">
        <v>251</v>
      </c>
      <c r="P122" s="10">
        <v>1</v>
      </c>
      <c r="Q122" s="10">
        <v>1</v>
      </c>
      <c r="R122" s="117">
        <v>0.5</v>
      </c>
      <c r="S122" s="115">
        <f t="shared" si="1"/>
        <v>0.5</v>
      </c>
      <c r="T122" s="247"/>
      <c r="U122" s="247"/>
      <c r="V122" s="200"/>
      <c r="W122" s="200"/>
      <c r="X122" s="203"/>
      <c r="Y122" s="120" t="s">
        <v>450</v>
      </c>
      <c r="Z122" s="121" t="s">
        <v>451</v>
      </c>
      <c r="AA122" s="119" t="s">
        <v>435</v>
      </c>
      <c r="AB122" s="265"/>
    </row>
    <row r="123" spans="1:28" s="29" customFormat="1" ht="150" customHeight="1">
      <c r="A123" s="258"/>
      <c r="B123" s="281"/>
      <c r="C123" s="255"/>
      <c r="D123" s="255"/>
      <c r="E123" s="256"/>
      <c r="F123" s="256"/>
      <c r="G123" s="255"/>
      <c r="H123" s="255"/>
      <c r="I123" s="255"/>
      <c r="J123" s="256"/>
      <c r="K123" s="261"/>
      <c r="L123" s="249"/>
      <c r="M123" s="247"/>
      <c r="N123" s="247"/>
      <c r="O123" s="116" t="s">
        <v>252</v>
      </c>
      <c r="P123" s="10">
        <v>1</v>
      </c>
      <c r="Q123" s="10">
        <v>1</v>
      </c>
      <c r="R123" s="117">
        <v>0.5</v>
      </c>
      <c r="S123" s="115">
        <f t="shared" si="1"/>
        <v>0.5</v>
      </c>
      <c r="T123" s="247"/>
      <c r="U123" s="247"/>
      <c r="V123" s="200"/>
      <c r="W123" s="200"/>
      <c r="X123" s="203"/>
      <c r="Y123" s="120" t="s">
        <v>450</v>
      </c>
      <c r="Z123" s="121" t="s">
        <v>451</v>
      </c>
      <c r="AA123" s="119" t="s">
        <v>436</v>
      </c>
      <c r="AB123" s="265"/>
    </row>
    <row r="124" spans="1:28" s="29" customFormat="1" ht="150" customHeight="1">
      <c r="A124" s="258"/>
      <c r="B124" s="38"/>
      <c r="C124" s="39"/>
      <c r="D124" s="39"/>
      <c r="E124" s="40"/>
      <c r="F124" s="40"/>
      <c r="G124" s="39"/>
      <c r="H124" s="39"/>
      <c r="I124" s="39"/>
      <c r="J124" s="40"/>
      <c r="K124" s="143"/>
      <c r="L124" s="249"/>
      <c r="M124" s="247"/>
      <c r="N124" s="247"/>
      <c r="O124" s="152" t="s">
        <v>288</v>
      </c>
      <c r="P124" s="137">
        <v>0</v>
      </c>
      <c r="Q124" s="10">
        <v>1</v>
      </c>
      <c r="R124" s="117">
        <v>0.5</v>
      </c>
      <c r="S124" s="115">
        <f t="shared" si="1"/>
        <v>0.5</v>
      </c>
      <c r="T124" s="247"/>
      <c r="U124" s="247"/>
      <c r="V124" s="200"/>
      <c r="W124" s="200"/>
      <c r="X124" s="203"/>
      <c r="Y124" s="120" t="s">
        <v>450</v>
      </c>
      <c r="Z124" s="121" t="s">
        <v>451</v>
      </c>
      <c r="AA124" s="153" t="s">
        <v>463</v>
      </c>
      <c r="AB124" s="265"/>
    </row>
    <row r="125" spans="1:28" s="29" customFormat="1" ht="150" customHeight="1">
      <c r="A125" s="258"/>
      <c r="B125" s="38"/>
      <c r="C125" s="39"/>
      <c r="D125" s="39"/>
      <c r="E125" s="40"/>
      <c r="F125" s="40"/>
      <c r="G125" s="39"/>
      <c r="H125" s="39"/>
      <c r="I125" s="39"/>
      <c r="J125" s="40"/>
      <c r="K125" s="143"/>
      <c r="L125" s="250"/>
      <c r="M125" s="234"/>
      <c r="N125" s="234"/>
      <c r="O125" s="116" t="s">
        <v>289</v>
      </c>
      <c r="P125" s="137">
        <v>0</v>
      </c>
      <c r="Q125" s="10">
        <v>1</v>
      </c>
      <c r="R125" s="117">
        <v>0.5</v>
      </c>
      <c r="S125" s="115">
        <f t="shared" si="1"/>
        <v>0.5</v>
      </c>
      <c r="T125" s="234"/>
      <c r="U125" s="234"/>
      <c r="V125" s="201"/>
      <c r="W125" s="201"/>
      <c r="X125" s="204"/>
      <c r="Y125" s="120" t="s">
        <v>450</v>
      </c>
      <c r="Z125" s="121" t="s">
        <v>451</v>
      </c>
      <c r="AA125" s="140" t="s">
        <v>469</v>
      </c>
      <c r="AB125" s="264"/>
    </row>
    <row r="126" spans="1:28" s="1" customFormat="1" ht="150" customHeight="1">
      <c r="A126" s="258"/>
      <c r="B126" s="280" t="s">
        <v>64</v>
      </c>
      <c r="C126" s="197">
        <v>11</v>
      </c>
      <c r="D126" s="197" t="s">
        <v>65</v>
      </c>
      <c r="E126" s="197">
        <v>0</v>
      </c>
      <c r="F126" s="195">
        <v>0.8</v>
      </c>
      <c r="G126" s="197" t="s">
        <v>66</v>
      </c>
      <c r="H126" s="197" t="s">
        <v>92</v>
      </c>
      <c r="I126" s="233" t="s">
        <v>93</v>
      </c>
      <c r="J126" s="195">
        <v>1</v>
      </c>
      <c r="K126" s="274">
        <v>1</v>
      </c>
      <c r="L126" s="246" t="s">
        <v>205</v>
      </c>
      <c r="M126" s="236" t="s">
        <v>116</v>
      </c>
      <c r="N126" s="236" t="s">
        <v>223</v>
      </c>
      <c r="O126" s="116" t="s">
        <v>155</v>
      </c>
      <c r="P126" s="8">
        <v>0</v>
      </c>
      <c r="Q126" s="8">
        <v>200</v>
      </c>
      <c r="R126" s="118">
        <v>58</v>
      </c>
      <c r="S126" s="115">
        <f t="shared" si="1"/>
        <v>0.29</v>
      </c>
      <c r="T126" s="236" t="s">
        <v>305</v>
      </c>
      <c r="U126" s="236" t="s">
        <v>296</v>
      </c>
      <c r="V126" s="205">
        <v>129000000</v>
      </c>
      <c r="W126" s="205">
        <v>127100000</v>
      </c>
      <c r="X126" s="206">
        <f>W126/V126</f>
        <v>0.9852713178294573</v>
      </c>
      <c r="Y126" s="120" t="s">
        <v>450</v>
      </c>
      <c r="Z126" s="121" t="s">
        <v>451</v>
      </c>
      <c r="AA126" s="119" t="s">
        <v>437</v>
      </c>
      <c r="AB126" s="222" t="s">
        <v>131</v>
      </c>
    </row>
    <row r="127" spans="1:28" s="1" customFormat="1" ht="150" customHeight="1">
      <c r="A127" s="258"/>
      <c r="B127" s="281"/>
      <c r="C127" s="255"/>
      <c r="D127" s="255"/>
      <c r="E127" s="255"/>
      <c r="F127" s="256"/>
      <c r="G127" s="255"/>
      <c r="H127" s="255"/>
      <c r="I127" s="247"/>
      <c r="J127" s="256"/>
      <c r="K127" s="275"/>
      <c r="L127" s="246"/>
      <c r="M127" s="236"/>
      <c r="N127" s="236"/>
      <c r="O127" s="116" t="s">
        <v>117</v>
      </c>
      <c r="P127" s="8">
        <v>0</v>
      </c>
      <c r="Q127" s="8">
        <v>200</v>
      </c>
      <c r="R127" s="118">
        <v>49</v>
      </c>
      <c r="S127" s="115">
        <f t="shared" si="1"/>
        <v>0.245</v>
      </c>
      <c r="T127" s="236"/>
      <c r="U127" s="236"/>
      <c r="V127" s="205"/>
      <c r="W127" s="205"/>
      <c r="X127" s="206"/>
      <c r="Y127" s="120" t="s">
        <v>450</v>
      </c>
      <c r="Z127" s="121" t="s">
        <v>451</v>
      </c>
      <c r="AA127" s="119" t="s">
        <v>438</v>
      </c>
      <c r="AB127" s="222"/>
    </row>
    <row r="128" spans="1:28" s="1" customFormat="1" ht="150" customHeight="1">
      <c r="A128" s="258"/>
      <c r="B128" s="281"/>
      <c r="C128" s="255"/>
      <c r="D128" s="255"/>
      <c r="E128" s="255"/>
      <c r="F128" s="256"/>
      <c r="G128" s="255"/>
      <c r="H128" s="255"/>
      <c r="I128" s="247"/>
      <c r="J128" s="256"/>
      <c r="K128" s="275"/>
      <c r="L128" s="246"/>
      <c r="M128" s="236"/>
      <c r="N128" s="236"/>
      <c r="O128" s="116" t="s">
        <v>156</v>
      </c>
      <c r="P128" s="8">
        <v>0</v>
      </c>
      <c r="Q128" s="8">
        <v>200</v>
      </c>
      <c r="R128" s="118">
        <v>86</v>
      </c>
      <c r="S128" s="115">
        <f t="shared" si="1"/>
        <v>0.43</v>
      </c>
      <c r="T128" s="236"/>
      <c r="U128" s="236"/>
      <c r="V128" s="205"/>
      <c r="W128" s="205"/>
      <c r="X128" s="206"/>
      <c r="Y128" s="120" t="s">
        <v>450</v>
      </c>
      <c r="Z128" s="121" t="s">
        <v>451</v>
      </c>
      <c r="AA128" s="119" t="s">
        <v>439</v>
      </c>
      <c r="AB128" s="222"/>
    </row>
    <row r="129" spans="1:28" s="1" customFormat="1" ht="150" customHeight="1">
      <c r="A129" s="258"/>
      <c r="B129" s="281"/>
      <c r="C129" s="255"/>
      <c r="D129" s="255"/>
      <c r="E129" s="255"/>
      <c r="F129" s="256"/>
      <c r="G129" s="255"/>
      <c r="H129" s="255"/>
      <c r="I129" s="247"/>
      <c r="J129" s="256"/>
      <c r="K129" s="275"/>
      <c r="L129" s="246"/>
      <c r="M129" s="236"/>
      <c r="N129" s="236"/>
      <c r="O129" s="116" t="s">
        <v>157</v>
      </c>
      <c r="P129" s="8">
        <v>0</v>
      </c>
      <c r="Q129" s="10">
        <v>1</v>
      </c>
      <c r="R129" s="117">
        <v>1</v>
      </c>
      <c r="S129" s="115">
        <f t="shared" si="1"/>
        <v>1</v>
      </c>
      <c r="T129" s="236"/>
      <c r="U129" s="236"/>
      <c r="V129" s="205"/>
      <c r="W129" s="205"/>
      <c r="X129" s="206"/>
      <c r="Y129" s="120" t="s">
        <v>450</v>
      </c>
      <c r="Z129" s="121" t="s">
        <v>451</v>
      </c>
      <c r="AA129" s="119" t="s">
        <v>440</v>
      </c>
      <c r="AB129" s="222"/>
    </row>
    <row r="130" spans="1:28" s="1" customFormat="1" ht="150" customHeight="1">
      <c r="A130" s="258"/>
      <c r="B130" s="281"/>
      <c r="C130" s="255"/>
      <c r="D130" s="255"/>
      <c r="E130" s="255"/>
      <c r="F130" s="256"/>
      <c r="G130" s="255"/>
      <c r="H130" s="255"/>
      <c r="I130" s="247"/>
      <c r="J130" s="256"/>
      <c r="K130" s="275"/>
      <c r="L130" s="246"/>
      <c r="M130" s="236"/>
      <c r="N130" s="236"/>
      <c r="O130" s="116" t="s">
        <v>158</v>
      </c>
      <c r="P130" s="8">
        <v>0</v>
      </c>
      <c r="Q130" s="10">
        <v>1</v>
      </c>
      <c r="R130" s="117">
        <v>1</v>
      </c>
      <c r="S130" s="115">
        <f t="shared" si="1"/>
        <v>1</v>
      </c>
      <c r="T130" s="236"/>
      <c r="U130" s="236"/>
      <c r="V130" s="205"/>
      <c r="W130" s="205"/>
      <c r="X130" s="206"/>
      <c r="Y130" s="120" t="s">
        <v>450</v>
      </c>
      <c r="Z130" s="121" t="s">
        <v>451</v>
      </c>
      <c r="AA130" s="119" t="s">
        <v>441</v>
      </c>
      <c r="AB130" s="222"/>
    </row>
    <row r="131" spans="1:28" s="1" customFormat="1" ht="150" customHeight="1">
      <c r="A131" s="258"/>
      <c r="B131" s="281"/>
      <c r="C131" s="255"/>
      <c r="D131" s="255"/>
      <c r="E131" s="255"/>
      <c r="F131" s="256"/>
      <c r="G131" s="255"/>
      <c r="H131" s="255"/>
      <c r="I131" s="247"/>
      <c r="J131" s="256"/>
      <c r="K131" s="275"/>
      <c r="L131" s="246"/>
      <c r="M131" s="236"/>
      <c r="N131" s="236"/>
      <c r="O131" s="116" t="s">
        <v>118</v>
      </c>
      <c r="P131" s="8">
        <v>0</v>
      </c>
      <c r="Q131" s="8">
        <v>20</v>
      </c>
      <c r="R131" s="118">
        <v>9</v>
      </c>
      <c r="S131" s="115">
        <f t="shared" si="1"/>
        <v>0.45</v>
      </c>
      <c r="T131" s="236"/>
      <c r="U131" s="236"/>
      <c r="V131" s="205"/>
      <c r="W131" s="205"/>
      <c r="X131" s="206"/>
      <c r="Y131" s="120" t="s">
        <v>450</v>
      </c>
      <c r="Z131" s="121" t="s">
        <v>451</v>
      </c>
      <c r="AA131" s="119" t="s">
        <v>442</v>
      </c>
      <c r="AB131" s="222"/>
    </row>
    <row r="132" spans="1:28" s="1" customFormat="1" ht="150" customHeight="1">
      <c r="A132" s="258"/>
      <c r="B132" s="281"/>
      <c r="C132" s="255"/>
      <c r="D132" s="255"/>
      <c r="E132" s="255"/>
      <c r="F132" s="256"/>
      <c r="G132" s="255"/>
      <c r="H132" s="255"/>
      <c r="I132" s="247"/>
      <c r="J132" s="256"/>
      <c r="K132" s="275"/>
      <c r="L132" s="246"/>
      <c r="M132" s="236"/>
      <c r="N132" s="236"/>
      <c r="O132" s="116" t="s">
        <v>159</v>
      </c>
      <c r="P132" s="8">
        <v>0</v>
      </c>
      <c r="Q132" s="8">
        <v>100</v>
      </c>
      <c r="R132" s="118">
        <v>65</v>
      </c>
      <c r="S132" s="115">
        <f t="shared" si="1"/>
        <v>0.65</v>
      </c>
      <c r="T132" s="236"/>
      <c r="U132" s="236"/>
      <c r="V132" s="205"/>
      <c r="W132" s="205"/>
      <c r="X132" s="206"/>
      <c r="Y132" s="120" t="s">
        <v>450</v>
      </c>
      <c r="Z132" s="121" t="s">
        <v>451</v>
      </c>
      <c r="AA132" s="119" t="s">
        <v>443</v>
      </c>
      <c r="AB132" s="222"/>
    </row>
    <row r="133" spans="1:28" s="1" customFormat="1" ht="150" customHeight="1">
      <c r="A133" s="258"/>
      <c r="B133" s="281"/>
      <c r="C133" s="255"/>
      <c r="D133" s="255"/>
      <c r="E133" s="255"/>
      <c r="F133" s="256"/>
      <c r="G133" s="255"/>
      <c r="H133" s="255"/>
      <c r="I133" s="247"/>
      <c r="J133" s="256"/>
      <c r="K133" s="275"/>
      <c r="L133" s="246"/>
      <c r="M133" s="236"/>
      <c r="N133" s="236"/>
      <c r="O133" s="116" t="s">
        <v>160</v>
      </c>
      <c r="P133" s="8">
        <v>0</v>
      </c>
      <c r="Q133" s="8">
        <v>20</v>
      </c>
      <c r="R133" s="118">
        <v>0</v>
      </c>
      <c r="S133" s="115">
        <f t="shared" si="1"/>
        <v>0</v>
      </c>
      <c r="T133" s="236"/>
      <c r="U133" s="236"/>
      <c r="V133" s="205"/>
      <c r="W133" s="205"/>
      <c r="X133" s="206"/>
      <c r="Y133" s="120" t="s">
        <v>450</v>
      </c>
      <c r="Z133" s="121" t="s">
        <v>451</v>
      </c>
      <c r="AA133" s="119" t="s">
        <v>444</v>
      </c>
      <c r="AB133" s="222"/>
    </row>
    <row r="134" spans="1:28" s="1" customFormat="1" ht="150" customHeight="1">
      <c r="A134" s="258"/>
      <c r="B134" s="282"/>
      <c r="C134" s="198"/>
      <c r="D134" s="198"/>
      <c r="E134" s="198"/>
      <c r="F134" s="196"/>
      <c r="G134" s="198"/>
      <c r="H134" s="198"/>
      <c r="I134" s="234"/>
      <c r="J134" s="196"/>
      <c r="K134" s="276"/>
      <c r="L134" s="246"/>
      <c r="M134" s="236"/>
      <c r="N134" s="236"/>
      <c r="O134" s="116" t="s">
        <v>121</v>
      </c>
      <c r="P134" s="10">
        <v>0</v>
      </c>
      <c r="Q134" s="10">
        <v>1</v>
      </c>
      <c r="R134" s="117">
        <v>0.5</v>
      </c>
      <c r="S134" s="115">
        <f t="shared" si="1"/>
        <v>0.5</v>
      </c>
      <c r="T134" s="236"/>
      <c r="U134" s="236"/>
      <c r="V134" s="205"/>
      <c r="W134" s="205"/>
      <c r="X134" s="206"/>
      <c r="Y134" s="120" t="s">
        <v>450</v>
      </c>
      <c r="Z134" s="121" t="s">
        <v>451</v>
      </c>
      <c r="AA134" s="119" t="s">
        <v>445</v>
      </c>
      <c r="AB134" s="222"/>
    </row>
    <row r="135" spans="1:28" s="1" customFormat="1" ht="150" customHeight="1" thickBot="1">
      <c r="A135" s="259"/>
      <c r="B135" s="154" t="s">
        <v>94</v>
      </c>
      <c r="C135" s="155" t="s">
        <v>95</v>
      </c>
      <c r="D135" s="156" t="s">
        <v>96</v>
      </c>
      <c r="E135" s="157" t="s">
        <v>41</v>
      </c>
      <c r="F135" s="158">
        <v>0.3</v>
      </c>
      <c r="G135" s="159" t="s">
        <v>97</v>
      </c>
      <c r="H135" s="160" t="s">
        <v>98</v>
      </c>
      <c r="I135" s="161" t="s">
        <v>99</v>
      </c>
      <c r="J135" s="162">
        <v>0</v>
      </c>
      <c r="K135" s="163">
        <v>1</v>
      </c>
      <c r="L135" s="164" t="s">
        <v>207</v>
      </c>
      <c r="M135" s="165" t="s">
        <v>208</v>
      </c>
      <c r="N135" s="165" t="s">
        <v>206</v>
      </c>
      <c r="O135" s="161" t="s">
        <v>253</v>
      </c>
      <c r="P135" s="166">
        <v>0</v>
      </c>
      <c r="Q135" s="167">
        <v>0.4</v>
      </c>
      <c r="R135" s="168">
        <v>0.2</v>
      </c>
      <c r="S135" s="169">
        <f>R135/Q135</f>
        <v>0.5</v>
      </c>
      <c r="T135" s="165" t="s">
        <v>306</v>
      </c>
      <c r="U135" s="165" t="s">
        <v>307</v>
      </c>
      <c r="V135" s="170">
        <v>22984753</v>
      </c>
      <c r="W135" s="170">
        <v>0</v>
      </c>
      <c r="X135" s="171">
        <f>W135/V135</f>
        <v>0</v>
      </c>
      <c r="Y135" s="172" t="s">
        <v>450</v>
      </c>
      <c r="Z135" s="173" t="s">
        <v>451</v>
      </c>
      <c r="AA135" s="174" t="s">
        <v>492</v>
      </c>
      <c r="AB135" s="175" t="s">
        <v>100</v>
      </c>
    </row>
    <row r="136" spans="1:28" ht="49.5" customHeight="1" thickBot="1">
      <c r="A136" s="42" t="s">
        <v>12</v>
      </c>
      <c r="B136" s="43"/>
      <c r="C136" s="43"/>
      <c r="D136" s="43"/>
      <c r="E136" s="43"/>
      <c r="F136" s="43"/>
      <c r="G136" s="43"/>
      <c r="H136" s="43"/>
      <c r="I136" s="43"/>
      <c r="J136" s="43"/>
      <c r="K136" s="43"/>
      <c r="L136" s="43"/>
      <c r="M136" s="43"/>
      <c r="N136" s="43"/>
      <c r="O136" s="43"/>
      <c r="P136" s="43"/>
      <c r="Q136" s="43"/>
      <c r="R136" s="43"/>
      <c r="S136" s="60"/>
      <c r="T136" s="43"/>
      <c r="U136" s="43"/>
      <c r="V136" s="67">
        <f>SUM(V12:V135)</f>
        <v>9971900948.71</v>
      </c>
      <c r="W136" s="67">
        <f>SUM(W12:W135)</f>
        <v>8080686050.37</v>
      </c>
      <c r="X136" s="144">
        <f>W136/V136</f>
        <v>0.8103455992927152</v>
      </c>
      <c r="Y136" s="145"/>
      <c r="Z136" s="145"/>
      <c r="AA136" s="145"/>
      <c r="AB136" s="44"/>
    </row>
    <row r="137" spans="1:28" ht="49.5" customHeight="1" hidden="1">
      <c r="A137" s="53"/>
      <c r="B137" s="53"/>
      <c r="C137" s="53"/>
      <c r="D137" s="53"/>
      <c r="E137" s="53"/>
      <c r="F137" s="53"/>
      <c r="G137" s="53"/>
      <c r="H137" s="53"/>
      <c r="I137" s="53"/>
      <c r="J137" s="53"/>
      <c r="K137" s="53"/>
      <c r="L137" s="53"/>
      <c r="M137" s="53"/>
      <c r="N137" s="53"/>
      <c r="O137" s="53"/>
      <c r="P137" s="53"/>
      <c r="Q137" s="53"/>
      <c r="R137" s="53"/>
      <c r="S137" s="61">
        <v>0</v>
      </c>
      <c r="T137" s="53"/>
      <c r="U137" s="53"/>
      <c r="V137" s="54"/>
      <c r="W137" s="54"/>
      <c r="X137" s="63">
        <v>0</v>
      </c>
      <c r="Y137" s="54"/>
      <c r="Z137" s="54"/>
      <c r="AA137" s="54"/>
      <c r="AB137" s="55"/>
    </row>
    <row r="138" spans="1:28" ht="49.5" customHeight="1" hidden="1" thickBot="1">
      <c r="A138" s="53"/>
      <c r="B138" s="53"/>
      <c r="C138" s="53"/>
      <c r="D138" s="53"/>
      <c r="E138" s="53"/>
      <c r="F138" s="53"/>
      <c r="G138" s="53"/>
      <c r="H138" s="53"/>
      <c r="I138" s="53"/>
      <c r="J138" s="53"/>
      <c r="K138" s="53"/>
      <c r="L138" s="53"/>
      <c r="M138" s="53"/>
      <c r="N138" s="53"/>
      <c r="O138" s="53"/>
      <c r="P138" s="53"/>
      <c r="Q138" s="53"/>
      <c r="R138" s="53"/>
      <c r="S138" s="61">
        <v>1</v>
      </c>
      <c r="T138" s="53"/>
      <c r="U138" s="53"/>
      <c r="V138" s="54"/>
      <c r="W138" s="54"/>
      <c r="X138" s="63">
        <v>1</v>
      </c>
      <c r="Y138" s="54"/>
      <c r="Z138" s="54"/>
      <c r="AA138" s="54"/>
      <c r="AB138" s="55"/>
    </row>
    <row r="139" spans="1:28" s="45" customFormat="1" ht="49.5" customHeight="1">
      <c r="A139" s="56"/>
      <c r="B139" s="57"/>
      <c r="C139" s="57"/>
      <c r="D139" s="57"/>
      <c r="E139" s="57"/>
      <c r="F139" s="57"/>
      <c r="G139" s="57"/>
      <c r="H139" s="57"/>
      <c r="I139" s="57"/>
      <c r="J139" s="57"/>
      <c r="K139" s="57"/>
      <c r="L139" s="57"/>
      <c r="M139" s="57"/>
      <c r="N139" s="57"/>
      <c r="O139" s="57"/>
      <c r="P139" s="57"/>
      <c r="Q139" s="57"/>
      <c r="R139" s="57"/>
      <c r="S139" s="57"/>
      <c r="T139" s="57"/>
      <c r="U139" s="57"/>
      <c r="V139" s="58"/>
      <c r="W139" s="58"/>
      <c r="X139" s="58"/>
      <c r="Y139" s="58"/>
      <c r="Z139" s="58"/>
      <c r="AA139" s="58"/>
      <c r="AB139" s="59"/>
    </row>
    <row r="140" spans="1:28" ht="49.5" customHeight="1">
      <c r="A140" s="15"/>
      <c r="B140" s="14"/>
      <c r="C140" s="17"/>
      <c r="D140" s="14"/>
      <c r="E140" s="16"/>
      <c r="F140" s="14"/>
      <c r="G140" s="6"/>
      <c r="H140" s="3"/>
      <c r="I140" s="3"/>
      <c r="J140" s="289" t="s">
        <v>10</v>
      </c>
      <c r="K140" s="289"/>
      <c r="L140" s="289"/>
      <c r="M140" s="17"/>
      <c r="N140" s="17"/>
      <c r="O140" s="12" t="s">
        <v>9</v>
      </c>
      <c r="P140" s="16"/>
      <c r="Q140" s="12"/>
      <c r="R140" s="12"/>
      <c r="S140" s="12"/>
      <c r="T140" s="287"/>
      <c r="U140" s="287"/>
      <c r="V140" s="287"/>
      <c r="W140" s="287"/>
      <c r="X140" s="287"/>
      <c r="Y140" s="287"/>
      <c r="Z140" s="287"/>
      <c r="AA140" s="287"/>
      <c r="AB140" s="288"/>
    </row>
    <row r="141" spans="1:28" ht="49.5" customHeight="1" thickBot="1">
      <c r="A141" s="15"/>
      <c r="B141" s="14"/>
      <c r="C141" s="17"/>
      <c r="D141" s="14"/>
      <c r="E141" s="16"/>
      <c r="F141" s="14"/>
      <c r="G141" s="6"/>
      <c r="H141" s="3"/>
      <c r="I141" s="3"/>
      <c r="J141" s="21"/>
      <c r="K141" s="21"/>
      <c r="L141" s="20"/>
      <c r="M141" s="22"/>
      <c r="N141" s="14"/>
      <c r="O141" s="21"/>
      <c r="P141" s="13"/>
      <c r="Q141" s="16"/>
      <c r="R141" s="16"/>
      <c r="S141" s="16"/>
      <c r="T141" s="16"/>
      <c r="U141" s="16"/>
      <c r="V141" s="14"/>
      <c r="W141" s="14"/>
      <c r="X141" s="14"/>
      <c r="Y141" s="14"/>
      <c r="Z141" s="14"/>
      <c r="AA141" s="14"/>
      <c r="AB141" s="18"/>
    </row>
    <row r="142" spans="1:28" ht="49.5" customHeight="1">
      <c r="A142" s="15"/>
      <c r="B142" s="14"/>
      <c r="C142" s="19"/>
      <c r="D142" s="14"/>
      <c r="E142" s="16"/>
      <c r="F142" s="14"/>
      <c r="G142" s="6"/>
      <c r="H142" s="3"/>
      <c r="I142" s="3"/>
      <c r="J142" s="303" t="s">
        <v>209</v>
      </c>
      <c r="K142" s="303"/>
      <c r="L142" s="303"/>
      <c r="M142" s="303"/>
      <c r="N142" s="14"/>
      <c r="O142" s="13" t="s">
        <v>210</v>
      </c>
      <c r="P142" s="14"/>
      <c r="Q142" s="13"/>
      <c r="R142" s="13"/>
      <c r="S142" s="13"/>
      <c r="T142" s="16"/>
      <c r="U142" s="16"/>
      <c r="V142" s="23"/>
      <c r="W142" s="23"/>
      <c r="X142" s="23"/>
      <c r="Y142" s="23"/>
      <c r="Z142" s="23"/>
      <c r="AA142" s="23"/>
      <c r="AB142" s="18"/>
    </row>
    <row r="143" spans="1:28" ht="58.5" customHeight="1">
      <c r="A143" s="15"/>
      <c r="B143" s="14"/>
      <c r="C143" s="19"/>
      <c r="D143" s="14"/>
      <c r="E143" s="16"/>
      <c r="F143" s="14"/>
      <c r="G143" s="6"/>
      <c r="H143" s="3"/>
      <c r="I143" s="3"/>
      <c r="J143" s="16" t="s">
        <v>11</v>
      </c>
      <c r="K143" s="14"/>
      <c r="L143" s="16"/>
      <c r="M143" s="14"/>
      <c r="N143" s="14"/>
      <c r="O143" s="16" t="s">
        <v>211</v>
      </c>
      <c r="P143" s="16"/>
      <c r="Q143" s="16"/>
      <c r="R143" s="16"/>
      <c r="S143" s="16"/>
      <c r="T143" s="16"/>
      <c r="U143" s="16"/>
      <c r="V143" s="14"/>
      <c r="W143" s="14"/>
      <c r="X143" s="14"/>
      <c r="Y143" s="14"/>
      <c r="Z143" s="14"/>
      <c r="AA143" s="14"/>
      <c r="AB143" s="18"/>
    </row>
    <row r="144" spans="1:28" ht="49.5" customHeight="1" thickBot="1">
      <c r="A144" s="192" t="s">
        <v>496</v>
      </c>
      <c r="B144" s="193"/>
      <c r="C144" s="193"/>
      <c r="D144" s="193"/>
      <c r="E144" s="193"/>
      <c r="F144" s="193"/>
      <c r="G144" s="193"/>
      <c r="H144" s="193"/>
      <c r="I144" s="193"/>
      <c r="J144" s="193"/>
      <c r="K144" s="193"/>
      <c r="L144" s="193"/>
      <c r="M144" s="193"/>
      <c r="N144" s="193"/>
      <c r="O144" s="193"/>
      <c r="P144" s="193"/>
      <c r="Q144" s="193"/>
      <c r="R144" s="193"/>
      <c r="S144" s="193"/>
      <c r="T144" s="193"/>
      <c r="U144" s="193"/>
      <c r="V144" s="193"/>
      <c r="W144" s="193"/>
      <c r="X144" s="193"/>
      <c r="Y144" s="193"/>
      <c r="Z144" s="193"/>
      <c r="AA144" s="193"/>
      <c r="AB144" s="194"/>
    </row>
  </sheetData>
  <sheetProtection/>
  <protectedRanges>
    <protectedRange sqref="V12:V135" name="Rango5"/>
    <protectedRange sqref="T12:T135" name="Rango4"/>
    <protectedRange sqref="Y12:AA135" name="Rango3"/>
    <protectedRange sqref="W12:W135" name="Rango2"/>
    <protectedRange sqref="R12:R135" name="Rango1"/>
  </protectedRanges>
  <mergeCells count="420">
    <mergeCell ref="K29:K30"/>
    <mergeCell ref="K40:K48"/>
    <mergeCell ref="H40:H48"/>
    <mergeCell ref="F63:F64"/>
    <mergeCell ref="H58:H62"/>
    <mergeCell ref="J40:J48"/>
    <mergeCell ref="F49:F52"/>
    <mergeCell ref="J49:J52"/>
    <mergeCell ref="U12:U19"/>
    <mergeCell ref="J33:J34"/>
    <mergeCell ref="K33:K34"/>
    <mergeCell ref="I37:I39"/>
    <mergeCell ref="I65:I70"/>
    <mergeCell ref="N49:N57"/>
    <mergeCell ref="M12:M19"/>
    <mergeCell ref="U40:U48"/>
    <mergeCell ref="U33:U36"/>
    <mergeCell ref="U63:U64"/>
    <mergeCell ref="N12:N19"/>
    <mergeCell ref="T12:T19"/>
    <mergeCell ref="L37:L39"/>
    <mergeCell ref="M37:M39"/>
    <mergeCell ref="L27:L28"/>
    <mergeCell ref="N27:N28"/>
    <mergeCell ref="M29:M30"/>
    <mergeCell ref="T20:T22"/>
    <mergeCell ref="J35:J36"/>
    <mergeCell ref="K35:K36"/>
    <mergeCell ref="K37:K39"/>
    <mergeCell ref="K53:K54"/>
    <mergeCell ref="K49:K52"/>
    <mergeCell ref="L49:L57"/>
    <mergeCell ref="L33:L36"/>
    <mergeCell ref="I40:I48"/>
    <mergeCell ref="AB76:AB87"/>
    <mergeCell ref="K63:K64"/>
    <mergeCell ref="L58:L62"/>
    <mergeCell ref="I82:I87"/>
    <mergeCell ref="U76:U87"/>
    <mergeCell ref="J58:J61"/>
    <mergeCell ref="I49:I52"/>
    <mergeCell ref="J53:J54"/>
    <mergeCell ref="J63:J64"/>
    <mergeCell ref="F35:F36"/>
    <mergeCell ref="H35:H36"/>
    <mergeCell ref="I35:I36"/>
    <mergeCell ref="G31:G36"/>
    <mergeCell ref="H33:H34"/>
    <mergeCell ref="G37:G39"/>
    <mergeCell ref="H37:H39"/>
    <mergeCell ref="I33:I34"/>
    <mergeCell ref="F37:F39"/>
    <mergeCell ref="F33:F34"/>
    <mergeCell ref="K12:K13"/>
    <mergeCell ref="H21:H22"/>
    <mergeCell ref="I18:I19"/>
    <mergeCell ref="J18:J19"/>
    <mergeCell ref="J21:J22"/>
    <mergeCell ref="J29:J30"/>
    <mergeCell ref="H23:H26"/>
    <mergeCell ref="H29:H30"/>
    <mergeCell ref="I14:I17"/>
    <mergeCell ref="K14:K17"/>
    <mergeCell ref="J142:M142"/>
    <mergeCell ref="N37:N39"/>
    <mergeCell ref="T37:T39"/>
    <mergeCell ref="M33:M36"/>
    <mergeCell ref="J82:J87"/>
    <mergeCell ref="L63:L64"/>
    <mergeCell ref="J37:J39"/>
    <mergeCell ref="T65:T75"/>
    <mergeCell ref="N63:N64"/>
    <mergeCell ref="J76:J78"/>
    <mergeCell ref="D18:D19"/>
    <mergeCell ref="G21:G22"/>
    <mergeCell ref="G12:G19"/>
    <mergeCell ref="J14:J17"/>
    <mergeCell ref="C76:C78"/>
    <mergeCell ref="C14:C17"/>
    <mergeCell ref="D14:D17"/>
    <mergeCell ref="E14:E17"/>
    <mergeCell ref="F14:F17"/>
    <mergeCell ref="E21:E22"/>
    <mergeCell ref="D21:D22"/>
    <mergeCell ref="C29:C30"/>
    <mergeCell ref="D23:D26"/>
    <mergeCell ref="E23:E26"/>
    <mergeCell ref="C23:C26"/>
    <mergeCell ref="D29:D30"/>
    <mergeCell ref="C21:C22"/>
    <mergeCell ref="E100:E106"/>
    <mergeCell ref="C89:C96"/>
    <mergeCell ref="E58:E61"/>
    <mergeCell ref="E63:E64"/>
    <mergeCell ref="E107:E110"/>
    <mergeCell ref="D100:D106"/>
    <mergeCell ref="C82:C87"/>
    <mergeCell ref="D82:D87"/>
    <mergeCell ref="C63:C64"/>
    <mergeCell ref="C71:C75"/>
    <mergeCell ref="F29:F30"/>
    <mergeCell ref="H12:H13"/>
    <mergeCell ref="I12:I13"/>
    <mergeCell ref="H14:H17"/>
    <mergeCell ref="E29:E30"/>
    <mergeCell ref="F18:F19"/>
    <mergeCell ref="E18:E19"/>
    <mergeCell ref="I29:I30"/>
    <mergeCell ref="F21:F22"/>
    <mergeCell ref="C65:C70"/>
    <mergeCell ref="E37:E39"/>
    <mergeCell ref="D49:D57"/>
    <mergeCell ref="C58:C61"/>
    <mergeCell ref="C53:C54"/>
    <mergeCell ref="E53:E54"/>
    <mergeCell ref="E65:E70"/>
    <mergeCell ref="C49:C52"/>
    <mergeCell ref="D65:D70"/>
    <mergeCell ref="E49:E52"/>
    <mergeCell ref="C35:C36"/>
    <mergeCell ref="D35:D36"/>
    <mergeCell ref="E35:E36"/>
    <mergeCell ref="C40:C48"/>
    <mergeCell ref="D40:D48"/>
    <mergeCell ref="E40:E48"/>
    <mergeCell ref="C37:C39"/>
    <mergeCell ref="D37:D39"/>
    <mergeCell ref="A1:B4"/>
    <mergeCell ref="L8:N8"/>
    <mergeCell ref="A8:K8"/>
    <mergeCell ref="L31:L32"/>
    <mergeCell ref="L12:L19"/>
    <mergeCell ref="L29:L30"/>
    <mergeCell ref="I23:I26"/>
    <mergeCell ref="C18:C19"/>
    <mergeCell ref="I9:K9"/>
    <mergeCell ref="D9:F9"/>
    <mergeCell ref="K18:K19"/>
    <mergeCell ref="F12:F13"/>
    <mergeCell ref="J12:J13"/>
    <mergeCell ref="T140:AB140"/>
    <mergeCell ref="J140:L140"/>
    <mergeCell ref="H100:H106"/>
    <mergeCell ref="F126:F134"/>
    <mergeCell ref="F23:F26"/>
    <mergeCell ref="F79:F81"/>
    <mergeCell ref="G23:G30"/>
    <mergeCell ref="H111:H123"/>
    <mergeCell ref="K111:K123"/>
    <mergeCell ref="L89:L106"/>
    <mergeCell ref="I126:I134"/>
    <mergeCell ref="H126:H134"/>
    <mergeCell ref="K89:K96"/>
    <mergeCell ref="K97:K99"/>
    <mergeCell ref="I107:I110"/>
    <mergeCell ref="I97:I99"/>
    <mergeCell ref="L126:L134"/>
    <mergeCell ref="B12:B39"/>
    <mergeCell ref="J126:J134"/>
    <mergeCell ref="E76:E78"/>
    <mergeCell ref="E79:E81"/>
    <mergeCell ref="C79:C81"/>
    <mergeCell ref="D111:D123"/>
    <mergeCell ref="I76:I78"/>
    <mergeCell ref="I79:I81"/>
    <mergeCell ref="J79:J81"/>
    <mergeCell ref="G126:G134"/>
    <mergeCell ref="B126:B134"/>
    <mergeCell ref="C126:C134"/>
    <mergeCell ref="D126:D134"/>
    <mergeCell ref="E126:E134"/>
    <mergeCell ref="D79:D81"/>
    <mergeCell ref="D107:D110"/>
    <mergeCell ref="E82:E87"/>
    <mergeCell ref="B40:B87"/>
    <mergeCell ref="B89:B123"/>
    <mergeCell ref="C111:C123"/>
    <mergeCell ref="H49:H57"/>
    <mergeCell ref="I63:I64"/>
    <mergeCell ref="I53:I54"/>
    <mergeCell ref="F97:F99"/>
    <mergeCell ref="H63:H64"/>
    <mergeCell ref="F76:F78"/>
    <mergeCell ref="F58:F61"/>
    <mergeCell ref="F53:F54"/>
    <mergeCell ref="I58:I61"/>
    <mergeCell ref="F71:F75"/>
    <mergeCell ref="E97:E99"/>
    <mergeCell ref="K126:K134"/>
    <mergeCell ref="D63:D64"/>
    <mergeCell ref="F111:F123"/>
    <mergeCell ref="I100:I106"/>
    <mergeCell ref="D71:D75"/>
    <mergeCell ref="J97:J99"/>
    <mergeCell ref="G111:G123"/>
    <mergeCell ref="I71:I75"/>
    <mergeCell ref="K79:K81"/>
    <mergeCell ref="A12:A88"/>
    <mergeCell ref="I21:I22"/>
    <mergeCell ref="H18:H19"/>
    <mergeCell ref="D58:D61"/>
    <mergeCell ref="D76:D78"/>
    <mergeCell ref="C12:C13"/>
    <mergeCell ref="F40:F48"/>
    <mergeCell ref="D12:D13"/>
    <mergeCell ref="E12:E13"/>
    <mergeCell ref="E71:E75"/>
    <mergeCell ref="AB89:AB106"/>
    <mergeCell ref="E111:E123"/>
    <mergeCell ref="E89:E96"/>
    <mergeCell ref="D97:D99"/>
    <mergeCell ref="D89:D96"/>
    <mergeCell ref="V111:V125"/>
    <mergeCell ref="M89:M106"/>
    <mergeCell ref="T107:T110"/>
    <mergeCell ref="F89:F96"/>
    <mergeCell ref="H107:H110"/>
    <mergeCell ref="U126:U134"/>
    <mergeCell ref="U107:U110"/>
    <mergeCell ref="V126:V134"/>
    <mergeCell ref="J111:J123"/>
    <mergeCell ref="M126:M134"/>
    <mergeCell ref="T126:T134"/>
    <mergeCell ref="AB126:AB134"/>
    <mergeCell ref="AB107:AB110"/>
    <mergeCell ref="V76:V87"/>
    <mergeCell ref="L111:L125"/>
    <mergeCell ref="AB111:AB125"/>
    <mergeCell ref="U111:U125"/>
    <mergeCell ref="W107:W110"/>
    <mergeCell ref="X107:X110"/>
    <mergeCell ref="N126:N134"/>
    <mergeCell ref="N89:N106"/>
    <mergeCell ref="V63:V64"/>
    <mergeCell ref="N65:N75"/>
    <mergeCell ref="V65:V75"/>
    <mergeCell ref="N107:N110"/>
    <mergeCell ref="K107:K110"/>
    <mergeCell ref="K82:K87"/>
    <mergeCell ref="N76:N87"/>
    <mergeCell ref="M107:M110"/>
    <mergeCell ref="M65:M75"/>
    <mergeCell ref="V107:V110"/>
    <mergeCell ref="J65:J70"/>
    <mergeCell ref="J71:J75"/>
    <mergeCell ref="K71:K75"/>
    <mergeCell ref="K65:K70"/>
    <mergeCell ref="K76:K78"/>
    <mergeCell ref="H65:H75"/>
    <mergeCell ref="AB58:AB62"/>
    <mergeCell ref="K21:K22"/>
    <mergeCell ref="M23:M26"/>
    <mergeCell ref="N29:N30"/>
    <mergeCell ref="N23:N26"/>
    <mergeCell ref="L20:L22"/>
    <mergeCell ref="K23:K26"/>
    <mergeCell ref="M20:M22"/>
    <mergeCell ref="K58:K61"/>
    <mergeCell ref="M27:M28"/>
    <mergeCell ref="AB65:AB75"/>
    <mergeCell ref="AB63:AB64"/>
    <mergeCell ref="U65:U75"/>
    <mergeCell ref="U37:U39"/>
    <mergeCell ref="U49:U57"/>
    <mergeCell ref="U31:U32"/>
    <mergeCell ref="V49:V57"/>
    <mergeCell ref="AB49:AB57"/>
    <mergeCell ref="V58:V62"/>
    <mergeCell ref="AB40:AB48"/>
    <mergeCell ref="V20:V22"/>
    <mergeCell ref="T31:T32"/>
    <mergeCell ref="U29:U30"/>
    <mergeCell ref="V23:V26"/>
    <mergeCell ref="V37:V39"/>
    <mergeCell ref="V31:V32"/>
    <mergeCell ref="AB37:AB39"/>
    <mergeCell ref="AB33:AB36"/>
    <mergeCell ref="AB31:AB32"/>
    <mergeCell ref="V27:V28"/>
    <mergeCell ref="AB27:AB28"/>
    <mergeCell ref="AB29:AB30"/>
    <mergeCell ref="W33:W36"/>
    <mergeCell ref="W27:W28"/>
    <mergeCell ref="V29:V30"/>
    <mergeCell ref="V33:V36"/>
    <mergeCell ref="A89:A135"/>
    <mergeCell ref="K100:K106"/>
    <mergeCell ref="J100:J106"/>
    <mergeCell ref="C100:C106"/>
    <mergeCell ref="I89:I96"/>
    <mergeCell ref="C97:C99"/>
    <mergeCell ref="C107:C110"/>
    <mergeCell ref="J107:J110"/>
    <mergeCell ref="I111:I123"/>
    <mergeCell ref="F107:F110"/>
    <mergeCell ref="F65:F70"/>
    <mergeCell ref="H76:H87"/>
    <mergeCell ref="H97:H99"/>
    <mergeCell ref="H89:H96"/>
    <mergeCell ref="L76:L87"/>
    <mergeCell ref="J89:J96"/>
    <mergeCell ref="G40:G87"/>
    <mergeCell ref="G89:G110"/>
    <mergeCell ref="F100:F106"/>
    <mergeCell ref="F82:F87"/>
    <mergeCell ref="L40:L48"/>
    <mergeCell ref="N40:N48"/>
    <mergeCell ref="M49:M57"/>
    <mergeCell ref="U58:U62"/>
    <mergeCell ref="T49:T57"/>
    <mergeCell ref="L65:L75"/>
    <mergeCell ref="T40:T48"/>
    <mergeCell ref="T63:T64"/>
    <mergeCell ref="M63:M64"/>
    <mergeCell ref="V89:V106"/>
    <mergeCell ref="V40:V48"/>
    <mergeCell ref="N20:N22"/>
    <mergeCell ref="M76:M87"/>
    <mergeCell ref="U89:U106"/>
    <mergeCell ref="T89:T106"/>
    <mergeCell ref="T76:T87"/>
    <mergeCell ref="M40:M48"/>
    <mergeCell ref="U20:U22"/>
    <mergeCell ref="T33:T36"/>
    <mergeCell ref="M111:M125"/>
    <mergeCell ref="N111:N125"/>
    <mergeCell ref="T29:T30"/>
    <mergeCell ref="T58:T62"/>
    <mergeCell ref="M58:M62"/>
    <mergeCell ref="N58:N62"/>
    <mergeCell ref="L107:L110"/>
    <mergeCell ref="N33:N36"/>
    <mergeCell ref="T111:T125"/>
    <mergeCell ref="Y8:Z8"/>
    <mergeCell ref="A9:A11"/>
    <mergeCell ref="N31:N32"/>
    <mergeCell ref="M31:M32"/>
    <mergeCell ref="T27:T28"/>
    <mergeCell ref="L23:L26"/>
    <mergeCell ref="V12:V19"/>
    <mergeCell ref="F10:F11"/>
    <mergeCell ref="U27:U28"/>
    <mergeCell ref="J23:J26"/>
    <mergeCell ref="U23:U26"/>
    <mergeCell ref="C3:AA3"/>
    <mergeCell ref="C4:AA4"/>
    <mergeCell ref="A5:G5"/>
    <mergeCell ref="R8:S8"/>
    <mergeCell ref="L6:AB6"/>
    <mergeCell ref="T23:T26"/>
    <mergeCell ref="N10:N11"/>
    <mergeCell ref="A7:G7"/>
    <mergeCell ref="O8:Q8"/>
    <mergeCell ref="T8:X8"/>
    <mergeCell ref="B9:B11"/>
    <mergeCell ref="C9:C11"/>
    <mergeCell ref="G9:G11"/>
    <mergeCell ref="H9:H11"/>
    <mergeCell ref="D10:D11"/>
    <mergeCell ref="E10:E11"/>
    <mergeCell ref="O10:O11"/>
    <mergeCell ref="P10:P11"/>
    <mergeCell ref="Q10:Q11"/>
    <mergeCell ref="R10:R11"/>
    <mergeCell ref="T10:T11"/>
    <mergeCell ref="I10:I11"/>
    <mergeCell ref="J10:J11"/>
    <mergeCell ref="K10:K11"/>
    <mergeCell ref="L10:L11"/>
    <mergeCell ref="M10:M11"/>
    <mergeCell ref="U10:U11"/>
    <mergeCell ref="V10:V11"/>
    <mergeCell ref="W10:W11"/>
    <mergeCell ref="Y10:Y11"/>
    <mergeCell ref="Z10:Z11"/>
    <mergeCell ref="AA10:AA11"/>
    <mergeCell ref="AB10:AB11"/>
    <mergeCell ref="W12:W19"/>
    <mergeCell ref="X12:X19"/>
    <mergeCell ref="W20:W22"/>
    <mergeCell ref="X20:X22"/>
    <mergeCell ref="W23:W26"/>
    <mergeCell ref="X23:X26"/>
    <mergeCell ref="AB12:AB19"/>
    <mergeCell ref="AB20:AB22"/>
    <mergeCell ref="AB23:AB26"/>
    <mergeCell ref="W63:W64"/>
    <mergeCell ref="X63:X64"/>
    <mergeCell ref="X27:X28"/>
    <mergeCell ref="W29:W30"/>
    <mergeCell ref="X29:X30"/>
    <mergeCell ref="W31:W32"/>
    <mergeCell ref="X31:X32"/>
    <mergeCell ref="W37:W39"/>
    <mergeCell ref="X37:X39"/>
    <mergeCell ref="X33:X36"/>
    <mergeCell ref="W40:W48"/>
    <mergeCell ref="X40:X48"/>
    <mergeCell ref="W49:W57"/>
    <mergeCell ref="X49:X57"/>
    <mergeCell ref="W58:W62"/>
    <mergeCell ref="X58:X62"/>
    <mergeCell ref="W126:W134"/>
    <mergeCell ref="X126:X134"/>
    <mergeCell ref="W65:W75"/>
    <mergeCell ref="X65:X75"/>
    <mergeCell ref="W76:W87"/>
    <mergeCell ref="X76:X87"/>
    <mergeCell ref="W89:W106"/>
    <mergeCell ref="X89:X106"/>
    <mergeCell ref="C1:AA1"/>
    <mergeCell ref="H5:M5"/>
    <mergeCell ref="N5:AB5"/>
    <mergeCell ref="A6:J6"/>
    <mergeCell ref="A144:AB144"/>
    <mergeCell ref="E33:E34"/>
    <mergeCell ref="D33:D34"/>
    <mergeCell ref="C33:C34"/>
    <mergeCell ref="W111:W125"/>
    <mergeCell ref="X111:X125"/>
  </mergeCells>
  <conditionalFormatting sqref="S136:S138">
    <cfRule type="colorScale" priority="7" dxfId="0">
      <colorScale>
        <cfvo type="percent" val="25"/>
        <cfvo type="percent" val="50"/>
        <cfvo type="percent" val="100"/>
        <color rgb="FFFF0000"/>
        <color rgb="FFFFFF00"/>
        <color rgb="FF92D050"/>
      </colorScale>
    </cfRule>
    <cfRule type="colorScale" priority="9" dxfId="0">
      <colorScale>
        <cfvo type="percent" val="0"/>
        <cfvo type="percent" val="25"/>
        <cfvo type="percent" val="100"/>
        <color rgb="FFFF0000"/>
        <color rgb="FFFFFF00"/>
        <color rgb="FF92D050"/>
      </colorScale>
    </cfRule>
  </conditionalFormatting>
  <conditionalFormatting sqref="X12:X138">
    <cfRule type="colorScale" priority="6" dxfId="0">
      <colorScale>
        <cfvo type="percent" val="25"/>
        <cfvo type="percent" val="50"/>
        <cfvo type="percent" val="100"/>
        <color rgb="FFFF0000"/>
        <color rgb="FFFFFF00"/>
        <color rgb="FF92D050"/>
      </colorScale>
    </cfRule>
    <cfRule type="colorScale" priority="8" dxfId="0">
      <colorScale>
        <cfvo type="percent" val="0"/>
        <cfvo type="percent" val="25"/>
        <cfvo type="percent" val="100"/>
        <color rgb="FFFF0000"/>
        <color rgb="FFFFFF00"/>
        <color rgb="FF92D050"/>
      </colorScale>
    </cfRule>
  </conditionalFormatting>
  <conditionalFormatting sqref="S12:S135">
    <cfRule type="colorScale" priority="2" dxfId="0">
      <colorScale>
        <cfvo type="percent" val="25"/>
        <cfvo type="percent" val="50"/>
        <cfvo type="percent" val="100"/>
        <color rgb="FFFF0000"/>
        <color rgb="FFFFFF00"/>
        <color rgb="FF92D050"/>
      </colorScale>
    </cfRule>
    <cfRule type="colorScale" priority="3" dxfId="0">
      <colorScale>
        <cfvo type="percent" val="0"/>
        <cfvo type="percent" val="25"/>
        <cfvo type="percent" val="100"/>
        <color rgb="FFFF0000"/>
        <color rgb="FFFFFF00"/>
        <color rgb="FF92D050"/>
      </colorScale>
    </cfRule>
  </conditionalFormatting>
  <conditionalFormatting sqref="S12:S138">
    <cfRule type="colorScale" priority="1" dxfId="0">
      <colorScale>
        <cfvo type="percent" val="25"/>
        <cfvo type="percent" val="50"/>
        <cfvo type="percent" val="100"/>
        <color rgb="FFFF0000"/>
        <color rgb="FFFFFF00"/>
        <color rgb="FF92D050"/>
      </colorScale>
    </cfRule>
  </conditionalFormatting>
  <printOptions horizontalCentered="1"/>
  <pageMargins left="0.5118110236220472" right="0.7480314960629921" top="0.5511811023622047" bottom="0.2362204724409449" header="0.2755905511811024" footer="0.11811023622047245"/>
  <pageSetup fitToHeight="0" fitToWidth="1" horizontalDpi="600" verticalDpi="600" orientation="landscape" paperSize="9" scale="17" r:id="rId4"/>
  <drawing r:id="rId3"/>
  <legacyDrawing r:id="rId2"/>
</worksheet>
</file>

<file path=xl/worksheets/sheet2.xml><?xml version="1.0" encoding="utf-8"?>
<worksheet xmlns="http://schemas.openxmlformats.org/spreadsheetml/2006/main" xmlns:r="http://schemas.openxmlformats.org/officeDocument/2006/relationships">
  <dimension ref="A1:J151"/>
  <sheetViews>
    <sheetView zoomScale="68" zoomScaleNormal="68" zoomScalePageLayoutView="0" workbookViewId="0" topLeftCell="A1">
      <selection activeCell="L7" sqref="L7"/>
    </sheetView>
  </sheetViews>
  <sheetFormatPr defaultColWidth="11.421875" defaultRowHeight="12.75"/>
  <cols>
    <col min="1" max="1" width="18.140625" style="4" customWidth="1"/>
    <col min="2" max="2" width="32.57421875" style="5" customWidth="1"/>
    <col min="3" max="3" width="16.57421875" style="5" hidden="1" customWidth="1"/>
    <col min="4" max="5" width="34.7109375" style="5" hidden="1" customWidth="1"/>
    <col min="6" max="6" width="30.140625" style="5" customWidth="1"/>
    <col min="7" max="7" width="24.57421875" style="24" customWidth="1"/>
    <col min="8" max="8" width="22.7109375" style="24" customWidth="1"/>
    <col min="9" max="9" width="25.140625" style="24" customWidth="1"/>
  </cols>
  <sheetData>
    <row r="1" spans="1:9" ht="64.5" thickBot="1">
      <c r="A1" s="317" t="s">
        <v>6</v>
      </c>
      <c r="B1" s="317" t="s">
        <v>30</v>
      </c>
      <c r="C1" s="317" t="s">
        <v>29</v>
      </c>
      <c r="D1" s="317" t="s">
        <v>28</v>
      </c>
      <c r="E1" s="319" t="s">
        <v>344</v>
      </c>
      <c r="F1" s="97" t="s">
        <v>352</v>
      </c>
      <c r="G1" s="330" t="s">
        <v>293</v>
      </c>
      <c r="H1" s="319" t="s">
        <v>345</v>
      </c>
      <c r="I1" s="49" t="s">
        <v>352</v>
      </c>
    </row>
    <row r="2" spans="1:9" ht="39" thickBot="1">
      <c r="A2" s="318"/>
      <c r="B2" s="318"/>
      <c r="C2" s="318"/>
      <c r="D2" s="318"/>
      <c r="E2" s="320"/>
      <c r="F2" s="51" t="s">
        <v>349</v>
      </c>
      <c r="G2" s="331"/>
      <c r="H2" s="320"/>
      <c r="I2" s="52" t="s">
        <v>350</v>
      </c>
    </row>
    <row r="3" spans="1:9" ht="28.5">
      <c r="A3" s="332" t="s">
        <v>102</v>
      </c>
      <c r="B3" s="50" t="s">
        <v>266</v>
      </c>
      <c r="C3" s="69">
        <v>0</v>
      </c>
      <c r="D3" s="69">
        <v>2</v>
      </c>
      <c r="E3" s="65">
        <v>2</v>
      </c>
      <c r="F3" s="70">
        <f>E3/D3</f>
        <v>1</v>
      </c>
      <c r="G3" s="333">
        <v>2520807833.71</v>
      </c>
      <c r="H3" s="333">
        <v>2520714958.37</v>
      </c>
      <c r="I3" s="321">
        <f>H3/G3</f>
        <v>0.9999631565172251</v>
      </c>
    </row>
    <row r="4" spans="1:9" ht="71.25">
      <c r="A4" s="323"/>
      <c r="B4" s="28" t="s">
        <v>267</v>
      </c>
      <c r="C4" s="72">
        <v>1</v>
      </c>
      <c r="D4" s="72">
        <v>1</v>
      </c>
      <c r="E4" s="73">
        <v>0.5</v>
      </c>
      <c r="F4" s="70">
        <f aca="true" t="shared" si="0" ref="F4:F67">E4/D4</f>
        <v>0.5</v>
      </c>
      <c r="G4" s="334"/>
      <c r="H4" s="334"/>
      <c r="I4" s="321"/>
    </row>
    <row r="5" spans="1:9" ht="42.75">
      <c r="A5" s="323"/>
      <c r="B5" s="28" t="s">
        <v>132</v>
      </c>
      <c r="C5" s="72">
        <v>0</v>
      </c>
      <c r="D5" s="72">
        <v>0.15</v>
      </c>
      <c r="E5" s="73">
        <v>0.144</v>
      </c>
      <c r="F5" s="70">
        <f t="shared" si="0"/>
        <v>0.96</v>
      </c>
      <c r="G5" s="334"/>
      <c r="H5" s="334"/>
      <c r="I5" s="321"/>
    </row>
    <row r="6" spans="1:9" ht="28.5">
      <c r="A6" s="323"/>
      <c r="B6" s="28" t="s">
        <v>133</v>
      </c>
      <c r="C6" s="71">
        <v>347</v>
      </c>
      <c r="D6" s="71">
        <v>600</v>
      </c>
      <c r="E6" s="66">
        <v>212</v>
      </c>
      <c r="F6" s="70">
        <f t="shared" si="0"/>
        <v>0.35333333333333333</v>
      </c>
      <c r="G6" s="334"/>
      <c r="H6" s="334"/>
      <c r="I6" s="321"/>
    </row>
    <row r="7" spans="1:9" ht="57">
      <c r="A7" s="323"/>
      <c r="B7" s="28" t="s">
        <v>216</v>
      </c>
      <c r="C7" s="71">
        <v>1</v>
      </c>
      <c r="D7" s="71">
        <v>1</v>
      </c>
      <c r="E7" s="66">
        <v>1</v>
      </c>
      <c r="F7" s="70">
        <f t="shared" si="0"/>
        <v>1</v>
      </c>
      <c r="G7" s="334"/>
      <c r="H7" s="334"/>
      <c r="I7" s="321"/>
    </row>
    <row r="8" spans="1:9" ht="28.5">
      <c r="A8" s="323"/>
      <c r="B8" s="28" t="s">
        <v>144</v>
      </c>
      <c r="C8" s="72">
        <v>0</v>
      </c>
      <c r="D8" s="72">
        <v>0.15</v>
      </c>
      <c r="E8" s="73">
        <v>0.12</v>
      </c>
      <c r="F8" s="70">
        <f t="shared" si="0"/>
        <v>0.8</v>
      </c>
      <c r="G8" s="334"/>
      <c r="H8" s="334"/>
      <c r="I8" s="321"/>
    </row>
    <row r="9" spans="1:9" ht="57">
      <c r="A9" s="323"/>
      <c r="B9" s="28" t="s">
        <v>145</v>
      </c>
      <c r="C9" s="74">
        <v>30</v>
      </c>
      <c r="D9" s="74">
        <v>10</v>
      </c>
      <c r="E9" s="75">
        <v>10</v>
      </c>
      <c r="F9" s="70">
        <f t="shared" si="0"/>
        <v>1</v>
      </c>
      <c r="G9" s="334"/>
      <c r="H9" s="334"/>
      <c r="I9" s="321"/>
    </row>
    <row r="10" spans="1:9" ht="57">
      <c r="A10" s="323"/>
      <c r="B10" s="28" t="s">
        <v>162</v>
      </c>
      <c r="C10" s="71">
        <v>3</v>
      </c>
      <c r="D10" s="71">
        <v>3</v>
      </c>
      <c r="E10" s="66">
        <v>3</v>
      </c>
      <c r="F10" s="70">
        <f t="shared" si="0"/>
        <v>1</v>
      </c>
      <c r="G10" s="335"/>
      <c r="H10" s="335"/>
      <c r="I10" s="322"/>
    </row>
    <row r="11" spans="1:9" ht="71.25">
      <c r="A11" s="323" t="s">
        <v>103</v>
      </c>
      <c r="B11" s="27" t="s">
        <v>224</v>
      </c>
      <c r="C11" s="71">
        <v>1</v>
      </c>
      <c r="D11" s="71">
        <v>1</v>
      </c>
      <c r="E11" s="66">
        <v>0.3</v>
      </c>
      <c r="F11" s="70">
        <f>E11/D11</f>
        <v>0.3</v>
      </c>
      <c r="G11" s="324">
        <v>265000000</v>
      </c>
      <c r="H11" s="324">
        <v>181400000</v>
      </c>
      <c r="I11" s="327">
        <f>H11/G11</f>
        <v>0.6845283018867925</v>
      </c>
    </row>
    <row r="12" spans="1:9" ht="57">
      <c r="A12" s="323"/>
      <c r="B12" s="28" t="s">
        <v>277</v>
      </c>
      <c r="C12" s="72">
        <v>1</v>
      </c>
      <c r="D12" s="72">
        <v>1</v>
      </c>
      <c r="E12" s="73">
        <v>1</v>
      </c>
      <c r="F12" s="70">
        <f t="shared" si="0"/>
        <v>1</v>
      </c>
      <c r="G12" s="325"/>
      <c r="H12" s="325"/>
      <c r="I12" s="328"/>
    </row>
    <row r="13" spans="1:9" ht="57">
      <c r="A13" s="323"/>
      <c r="B13" s="28" t="s">
        <v>260</v>
      </c>
      <c r="C13" s="72">
        <v>1</v>
      </c>
      <c r="D13" s="72">
        <v>1</v>
      </c>
      <c r="E13" s="73">
        <v>0.84</v>
      </c>
      <c r="F13" s="70">
        <f t="shared" si="0"/>
        <v>0.84</v>
      </c>
      <c r="G13" s="326"/>
      <c r="H13" s="326"/>
      <c r="I13" s="329"/>
    </row>
    <row r="14" spans="1:9" ht="57">
      <c r="A14" s="323" t="s">
        <v>104</v>
      </c>
      <c r="B14" s="28" t="s">
        <v>278</v>
      </c>
      <c r="C14" s="71">
        <v>0</v>
      </c>
      <c r="D14" s="71">
        <v>150</v>
      </c>
      <c r="E14" s="66">
        <v>150</v>
      </c>
      <c r="F14" s="70">
        <f t="shared" si="0"/>
        <v>1</v>
      </c>
      <c r="G14" s="338">
        <v>1018421180</v>
      </c>
      <c r="H14" s="338">
        <v>1017421180</v>
      </c>
      <c r="I14" s="336">
        <f>H14/G14</f>
        <v>0.9990180879780995</v>
      </c>
    </row>
    <row r="15" spans="1:9" ht="42.75">
      <c r="A15" s="323"/>
      <c r="B15" s="28" t="s">
        <v>263</v>
      </c>
      <c r="C15" s="71">
        <v>1</v>
      </c>
      <c r="D15" s="71">
        <v>1</v>
      </c>
      <c r="E15" s="66">
        <v>1</v>
      </c>
      <c r="F15" s="70">
        <f t="shared" si="0"/>
        <v>1</v>
      </c>
      <c r="G15" s="338"/>
      <c r="H15" s="338"/>
      <c r="I15" s="336"/>
    </row>
    <row r="16" spans="1:9" ht="42.75">
      <c r="A16" s="323"/>
      <c r="B16" s="28" t="s">
        <v>264</v>
      </c>
      <c r="C16" s="71">
        <v>0</v>
      </c>
      <c r="D16" s="71">
        <v>1</v>
      </c>
      <c r="E16" s="66">
        <v>1</v>
      </c>
      <c r="F16" s="70">
        <f t="shared" si="0"/>
        <v>1</v>
      </c>
      <c r="G16" s="338"/>
      <c r="H16" s="338"/>
      <c r="I16" s="336"/>
    </row>
    <row r="17" spans="1:9" ht="42.75">
      <c r="A17" s="323"/>
      <c r="B17" s="28" t="s">
        <v>265</v>
      </c>
      <c r="C17" s="71">
        <v>0</v>
      </c>
      <c r="D17" s="71">
        <v>1</v>
      </c>
      <c r="E17" s="66">
        <v>0.6</v>
      </c>
      <c r="F17" s="70">
        <f t="shared" si="0"/>
        <v>0.6</v>
      </c>
      <c r="G17" s="338"/>
      <c r="H17" s="338"/>
      <c r="I17" s="336"/>
    </row>
    <row r="18" spans="1:9" ht="57">
      <c r="A18" s="337" t="s">
        <v>105</v>
      </c>
      <c r="B18" s="28" t="s">
        <v>279</v>
      </c>
      <c r="C18" s="71">
        <v>0</v>
      </c>
      <c r="D18" s="71">
        <v>3</v>
      </c>
      <c r="E18" s="66">
        <v>3</v>
      </c>
      <c r="F18" s="70">
        <f t="shared" si="0"/>
        <v>1</v>
      </c>
      <c r="G18" s="324">
        <v>280500000</v>
      </c>
      <c r="H18" s="324">
        <v>280500000</v>
      </c>
      <c r="I18" s="327">
        <f>H18/G18</f>
        <v>1</v>
      </c>
    </row>
    <row r="19" spans="1:9" ht="71.25">
      <c r="A19" s="332"/>
      <c r="B19" s="28" t="s">
        <v>280</v>
      </c>
      <c r="C19" s="71">
        <v>0</v>
      </c>
      <c r="D19" s="71">
        <v>1</v>
      </c>
      <c r="E19" s="66">
        <v>0.8</v>
      </c>
      <c r="F19" s="70">
        <f t="shared" si="0"/>
        <v>0.8</v>
      </c>
      <c r="G19" s="326"/>
      <c r="H19" s="326"/>
      <c r="I19" s="329"/>
    </row>
    <row r="20" spans="1:9" ht="57">
      <c r="A20" s="323" t="s">
        <v>106</v>
      </c>
      <c r="B20" s="28" t="s">
        <v>225</v>
      </c>
      <c r="C20" s="71">
        <v>1</v>
      </c>
      <c r="D20" s="71">
        <v>1</v>
      </c>
      <c r="E20" s="66">
        <v>0.9</v>
      </c>
      <c r="F20" s="70">
        <f t="shared" si="0"/>
        <v>0.9</v>
      </c>
      <c r="G20" s="338">
        <v>43000000</v>
      </c>
      <c r="H20" s="338">
        <v>36300000</v>
      </c>
      <c r="I20" s="336">
        <f>H20/G20</f>
        <v>0.8441860465116279</v>
      </c>
    </row>
    <row r="21" spans="1:9" ht="42.75">
      <c r="A21" s="323"/>
      <c r="B21" s="28" t="s">
        <v>281</v>
      </c>
      <c r="C21" s="71">
        <v>0</v>
      </c>
      <c r="D21" s="71">
        <v>20</v>
      </c>
      <c r="E21" s="66">
        <v>20</v>
      </c>
      <c r="F21" s="70">
        <f t="shared" si="0"/>
        <v>1</v>
      </c>
      <c r="G21" s="338"/>
      <c r="H21" s="338"/>
      <c r="I21" s="336"/>
    </row>
    <row r="22" spans="1:9" ht="71.25">
      <c r="A22" s="323" t="s">
        <v>107</v>
      </c>
      <c r="B22" s="28" t="s">
        <v>282</v>
      </c>
      <c r="C22" s="71">
        <v>0</v>
      </c>
      <c r="D22" s="71">
        <v>11</v>
      </c>
      <c r="E22" s="89">
        <v>11</v>
      </c>
      <c r="F22" s="70">
        <f>E22/D22</f>
        <v>1</v>
      </c>
      <c r="G22" s="324">
        <v>56000000</v>
      </c>
      <c r="H22" s="324">
        <v>52000000</v>
      </c>
      <c r="I22" s="327">
        <f>H22/G22</f>
        <v>0.9285714285714286</v>
      </c>
    </row>
    <row r="23" spans="1:9" ht="128.25">
      <c r="A23" s="323"/>
      <c r="B23" s="28" t="s">
        <v>283</v>
      </c>
      <c r="C23" s="71">
        <v>0</v>
      </c>
      <c r="D23" s="71">
        <v>2</v>
      </c>
      <c r="E23" s="89">
        <v>0</v>
      </c>
      <c r="F23" s="70">
        <f>E23/D23</f>
        <v>0</v>
      </c>
      <c r="G23" s="326"/>
      <c r="H23" s="326"/>
      <c r="I23" s="329"/>
    </row>
    <row r="24" spans="1:9" ht="57">
      <c r="A24" s="323" t="s">
        <v>108</v>
      </c>
      <c r="B24" s="28" t="s">
        <v>141</v>
      </c>
      <c r="C24" s="71">
        <v>152</v>
      </c>
      <c r="D24" s="71">
        <v>30</v>
      </c>
      <c r="E24" s="66">
        <v>12</v>
      </c>
      <c r="F24" s="70">
        <f t="shared" si="0"/>
        <v>0.4</v>
      </c>
      <c r="G24" s="324">
        <v>95000000</v>
      </c>
      <c r="H24" s="324">
        <v>92000000</v>
      </c>
      <c r="I24" s="327">
        <f>H24/G24</f>
        <v>0.968421052631579</v>
      </c>
    </row>
    <row r="25" spans="1:9" ht="57">
      <c r="A25" s="323"/>
      <c r="B25" s="28" t="s">
        <v>226</v>
      </c>
      <c r="C25" s="71">
        <v>0</v>
      </c>
      <c r="D25" s="71">
        <v>10</v>
      </c>
      <c r="E25" s="66">
        <v>10</v>
      </c>
      <c r="F25" s="70">
        <f t="shared" si="0"/>
        <v>1</v>
      </c>
      <c r="G25" s="325"/>
      <c r="H25" s="325"/>
      <c r="I25" s="328"/>
    </row>
    <row r="26" spans="1:9" ht="28.5">
      <c r="A26" s="323"/>
      <c r="B26" s="28" t="s">
        <v>142</v>
      </c>
      <c r="C26" s="71">
        <v>5</v>
      </c>
      <c r="D26" s="71">
        <v>2</v>
      </c>
      <c r="E26" s="66">
        <v>2</v>
      </c>
      <c r="F26" s="70">
        <f t="shared" si="0"/>
        <v>1</v>
      </c>
      <c r="G26" s="325"/>
      <c r="H26" s="325"/>
      <c r="I26" s="328"/>
    </row>
    <row r="27" spans="1:9" ht="42.75">
      <c r="A27" s="323"/>
      <c r="B27" s="28" t="s">
        <v>143</v>
      </c>
      <c r="C27" s="71">
        <v>0</v>
      </c>
      <c r="D27" s="71">
        <v>3</v>
      </c>
      <c r="E27" s="66">
        <v>3</v>
      </c>
      <c r="F27" s="70">
        <f t="shared" si="0"/>
        <v>1</v>
      </c>
      <c r="G27" s="326"/>
      <c r="H27" s="326"/>
      <c r="I27" s="329"/>
    </row>
    <row r="28" spans="1:9" ht="99.75">
      <c r="A28" s="323" t="s">
        <v>146</v>
      </c>
      <c r="B28" s="28" t="s">
        <v>217</v>
      </c>
      <c r="C28" s="71">
        <v>52</v>
      </c>
      <c r="D28" s="71">
        <v>10</v>
      </c>
      <c r="E28" s="66">
        <v>8</v>
      </c>
      <c r="F28" s="70">
        <f t="shared" si="0"/>
        <v>0.8</v>
      </c>
      <c r="G28" s="338">
        <f>30000000</f>
        <v>30000000</v>
      </c>
      <c r="H28" s="338">
        <v>29000000</v>
      </c>
      <c r="I28" s="336">
        <f>H28/G28</f>
        <v>0.9666666666666667</v>
      </c>
    </row>
    <row r="29" spans="1:9" ht="57">
      <c r="A29" s="323"/>
      <c r="B29" s="28" t="s">
        <v>218</v>
      </c>
      <c r="C29" s="71">
        <v>0</v>
      </c>
      <c r="D29" s="71">
        <v>7</v>
      </c>
      <c r="E29" s="66">
        <v>2</v>
      </c>
      <c r="F29" s="70">
        <f t="shared" si="0"/>
        <v>0.2857142857142857</v>
      </c>
      <c r="G29" s="338"/>
      <c r="H29" s="338"/>
      <c r="I29" s="336"/>
    </row>
    <row r="30" spans="1:9" ht="85.5">
      <c r="A30" s="323"/>
      <c r="B30" s="28" t="s">
        <v>227</v>
      </c>
      <c r="C30" s="71">
        <v>1</v>
      </c>
      <c r="D30" s="71">
        <v>5</v>
      </c>
      <c r="E30" s="66">
        <v>5</v>
      </c>
      <c r="F30" s="70">
        <f t="shared" si="0"/>
        <v>1</v>
      </c>
      <c r="G30" s="338"/>
      <c r="H30" s="338"/>
      <c r="I30" s="336"/>
    </row>
    <row r="31" spans="1:9" ht="114">
      <c r="A31" s="337" t="s">
        <v>109</v>
      </c>
      <c r="B31" s="28" t="s">
        <v>119</v>
      </c>
      <c r="C31" s="82">
        <v>1</v>
      </c>
      <c r="D31" s="82">
        <v>1</v>
      </c>
      <c r="E31" s="83">
        <v>0.5</v>
      </c>
      <c r="F31" s="70">
        <f t="shared" si="0"/>
        <v>0.5</v>
      </c>
      <c r="G31" s="341">
        <v>1734278168</v>
      </c>
      <c r="H31" s="341">
        <v>1536700000</v>
      </c>
      <c r="I31" s="339">
        <f>H31/G31</f>
        <v>0.8860746957174405</v>
      </c>
    </row>
    <row r="32" spans="1:9" ht="42.75">
      <c r="A32" s="340"/>
      <c r="B32" s="28" t="s">
        <v>284</v>
      </c>
      <c r="C32" s="82">
        <v>1</v>
      </c>
      <c r="D32" s="82">
        <v>1</v>
      </c>
      <c r="E32" s="83">
        <v>0.5</v>
      </c>
      <c r="F32" s="70">
        <f t="shared" si="0"/>
        <v>0.5</v>
      </c>
      <c r="G32" s="342"/>
      <c r="H32" s="342"/>
      <c r="I32" s="321"/>
    </row>
    <row r="33" spans="1:9" ht="99.75">
      <c r="A33" s="340"/>
      <c r="B33" s="28" t="s">
        <v>147</v>
      </c>
      <c r="C33" s="82">
        <v>1</v>
      </c>
      <c r="D33" s="82">
        <v>1</v>
      </c>
      <c r="E33" s="83">
        <v>0.5</v>
      </c>
      <c r="F33" s="70">
        <f t="shared" si="0"/>
        <v>0.5</v>
      </c>
      <c r="G33" s="342"/>
      <c r="H33" s="342"/>
      <c r="I33" s="321"/>
    </row>
    <row r="34" spans="1:9" ht="85.5">
      <c r="A34" s="340"/>
      <c r="B34" s="28" t="s">
        <v>163</v>
      </c>
      <c r="C34" s="82">
        <v>1</v>
      </c>
      <c r="D34" s="82">
        <v>1</v>
      </c>
      <c r="E34" s="83">
        <v>0.5</v>
      </c>
      <c r="F34" s="70">
        <f t="shared" si="0"/>
        <v>0.5</v>
      </c>
      <c r="G34" s="342"/>
      <c r="H34" s="342"/>
      <c r="I34" s="321"/>
    </row>
    <row r="35" spans="1:9" ht="114">
      <c r="A35" s="340"/>
      <c r="B35" s="28" t="s">
        <v>120</v>
      </c>
      <c r="C35" s="71">
        <v>0</v>
      </c>
      <c r="D35" s="71">
        <v>2</v>
      </c>
      <c r="E35" s="66">
        <v>1</v>
      </c>
      <c r="F35" s="70">
        <f t="shared" si="0"/>
        <v>0.5</v>
      </c>
      <c r="G35" s="342"/>
      <c r="H35" s="342"/>
      <c r="I35" s="321"/>
    </row>
    <row r="36" spans="1:9" ht="42.75">
      <c r="A36" s="340"/>
      <c r="B36" s="28" t="s">
        <v>148</v>
      </c>
      <c r="C36" s="82">
        <v>1</v>
      </c>
      <c r="D36" s="82">
        <v>1</v>
      </c>
      <c r="E36" s="83">
        <v>0.5</v>
      </c>
      <c r="F36" s="70">
        <f t="shared" si="0"/>
        <v>0.5</v>
      </c>
      <c r="G36" s="342"/>
      <c r="H36" s="342"/>
      <c r="I36" s="321"/>
    </row>
    <row r="37" spans="1:9" ht="99.75">
      <c r="A37" s="340"/>
      <c r="B37" s="28" t="s">
        <v>228</v>
      </c>
      <c r="C37" s="82">
        <v>1</v>
      </c>
      <c r="D37" s="82">
        <v>1</v>
      </c>
      <c r="E37" s="83">
        <v>0.75</v>
      </c>
      <c r="F37" s="70">
        <f t="shared" si="0"/>
        <v>0.75</v>
      </c>
      <c r="G37" s="342"/>
      <c r="H37" s="342"/>
      <c r="I37" s="321"/>
    </row>
    <row r="38" spans="1:9" ht="42.75">
      <c r="A38" s="340"/>
      <c r="B38" s="28" t="s">
        <v>292</v>
      </c>
      <c r="C38" s="84">
        <v>0</v>
      </c>
      <c r="D38" s="82">
        <v>0.05</v>
      </c>
      <c r="E38" s="83">
        <v>0.04</v>
      </c>
      <c r="F38" s="70">
        <f t="shared" si="0"/>
        <v>0.7999999999999999</v>
      </c>
      <c r="G38" s="342"/>
      <c r="H38" s="342"/>
      <c r="I38" s="321"/>
    </row>
    <row r="39" spans="1:9" ht="99.75">
      <c r="A39" s="332"/>
      <c r="B39" s="96" t="s">
        <v>291</v>
      </c>
      <c r="C39" s="84">
        <v>0</v>
      </c>
      <c r="D39" s="82">
        <v>1</v>
      </c>
      <c r="E39" s="83">
        <v>0.5</v>
      </c>
      <c r="F39" s="70">
        <f t="shared" si="0"/>
        <v>0.5</v>
      </c>
      <c r="G39" s="343"/>
      <c r="H39" s="343"/>
      <c r="I39" s="322"/>
    </row>
    <row r="40" spans="1:9" ht="57">
      <c r="A40" s="337" t="s">
        <v>110</v>
      </c>
      <c r="B40" s="28" t="s">
        <v>122</v>
      </c>
      <c r="C40" s="72">
        <v>0.7</v>
      </c>
      <c r="D40" s="72">
        <v>0.3</v>
      </c>
      <c r="E40" s="73">
        <v>0.3</v>
      </c>
      <c r="F40" s="70">
        <f t="shared" si="0"/>
        <v>1</v>
      </c>
      <c r="G40" s="324">
        <v>40000000</v>
      </c>
      <c r="H40" s="324">
        <v>33000000</v>
      </c>
      <c r="I40" s="327">
        <f>H40/G40</f>
        <v>0.825</v>
      </c>
    </row>
    <row r="41" spans="1:9" ht="71.25">
      <c r="A41" s="340"/>
      <c r="B41" s="28" t="s">
        <v>123</v>
      </c>
      <c r="C41" s="72">
        <v>1</v>
      </c>
      <c r="D41" s="72">
        <v>1</v>
      </c>
      <c r="E41" s="73">
        <v>1</v>
      </c>
      <c r="F41" s="70">
        <f t="shared" si="0"/>
        <v>1</v>
      </c>
      <c r="G41" s="325"/>
      <c r="H41" s="325"/>
      <c r="I41" s="328"/>
    </row>
    <row r="42" spans="1:9" ht="85.5">
      <c r="A42" s="340"/>
      <c r="B42" s="28" t="s">
        <v>124</v>
      </c>
      <c r="C42" s="72">
        <v>0.5</v>
      </c>
      <c r="D42" s="72">
        <v>0.5</v>
      </c>
      <c r="E42" s="73">
        <v>0.25</v>
      </c>
      <c r="F42" s="70">
        <f t="shared" si="0"/>
        <v>0.5</v>
      </c>
      <c r="G42" s="325"/>
      <c r="H42" s="325"/>
      <c r="I42" s="328"/>
    </row>
    <row r="43" spans="1:9" ht="99.75">
      <c r="A43" s="340"/>
      <c r="B43" s="28" t="s">
        <v>125</v>
      </c>
      <c r="C43" s="72">
        <v>1</v>
      </c>
      <c r="D43" s="72">
        <v>1</v>
      </c>
      <c r="E43" s="73">
        <v>1</v>
      </c>
      <c r="F43" s="70">
        <f t="shared" si="0"/>
        <v>1</v>
      </c>
      <c r="G43" s="325"/>
      <c r="H43" s="325"/>
      <c r="I43" s="328"/>
    </row>
    <row r="44" spans="1:9" ht="85.5">
      <c r="A44" s="340"/>
      <c r="B44" s="28" t="s">
        <v>126</v>
      </c>
      <c r="C44" s="72">
        <v>0</v>
      </c>
      <c r="D44" s="72">
        <v>0.01</v>
      </c>
      <c r="E44" s="85">
        <v>0.005</v>
      </c>
      <c r="F44" s="70">
        <f t="shared" si="0"/>
        <v>0.5</v>
      </c>
      <c r="G44" s="325"/>
      <c r="H44" s="325"/>
      <c r="I44" s="328"/>
    </row>
    <row r="45" spans="1:9" ht="114">
      <c r="A45" s="340"/>
      <c r="B45" s="28" t="s">
        <v>149</v>
      </c>
      <c r="C45" s="72">
        <v>0</v>
      </c>
      <c r="D45" s="72">
        <v>1</v>
      </c>
      <c r="E45" s="73">
        <v>1</v>
      </c>
      <c r="F45" s="70">
        <f t="shared" si="0"/>
        <v>1</v>
      </c>
      <c r="G45" s="325"/>
      <c r="H45" s="325"/>
      <c r="I45" s="328"/>
    </row>
    <row r="46" spans="1:9" ht="71.25">
      <c r="A46" s="340"/>
      <c r="B46" s="28" t="s">
        <v>164</v>
      </c>
      <c r="C46" s="72">
        <v>0.8</v>
      </c>
      <c r="D46" s="72">
        <v>0.2</v>
      </c>
      <c r="E46" s="73">
        <v>0.2</v>
      </c>
      <c r="F46" s="70">
        <f t="shared" si="0"/>
        <v>1</v>
      </c>
      <c r="G46" s="325"/>
      <c r="H46" s="325"/>
      <c r="I46" s="328"/>
    </row>
    <row r="47" spans="1:9" ht="42.75">
      <c r="A47" s="340"/>
      <c r="B47" s="28" t="s">
        <v>272</v>
      </c>
      <c r="C47" s="86">
        <v>0</v>
      </c>
      <c r="D47" s="86">
        <v>1</v>
      </c>
      <c r="E47" s="87">
        <v>0.7</v>
      </c>
      <c r="F47" s="70">
        <f t="shared" si="0"/>
        <v>0.7</v>
      </c>
      <c r="G47" s="325"/>
      <c r="H47" s="325"/>
      <c r="I47" s="328"/>
    </row>
    <row r="48" spans="1:9" ht="57">
      <c r="A48" s="332"/>
      <c r="B48" s="28" t="s">
        <v>273</v>
      </c>
      <c r="C48" s="86">
        <v>0</v>
      </c>
      <c r="D48" s="86">
        <v>1</v>
      </c>
      <c r="E48" s="87">
        <v>0.6</v>
      </c>
      <c r="F48" s="70">
        <f t="shared" si="0"/>
        <v>0.6</v>
      </c>
      <c r="G48" s="326"/>
      <c r="H48" s="326"/>
      <c r="I48" s="329"/>
    </row>
    <row r="49" spans="1:9" ht="71.25">
      <c r="A49" s="323" t="s">
        <v>111</v>
      </c>
      <c r="B49" s="28" t="s">
        <v>229</v>
      </c>
      <c r="C49" s="72">
        <v>0</v>
      </c>
      <c r="D49" s="72">
        <v>0.5</v>
      </c>
      <c r="E49" s="73">
        <v>0.5</v>
      </c>
      <c r="F49" s="70">
        <f t="shared" si="0"/>
        <v>1</v>
      </c>
      <c r="G49" s="338">
        <v>1236513933</v>
      </c>
      <c r="H49" s="338">
        <v>14850000</v>
      </c>
      <c r="I49" s="336">
        <f>H49/G49</f>
        <v>0.012009569486994208</v>
      </c>
    </row>
    <row r="50" spans="1:9" ht="128.25">
      <c r="A50" s="323"/>
      <c r="B50" s="28" t="s">
        <v>230</v>
      </c>
      <c r="C50" s="71">
        <v>0</v>
      </c>
      <c r="D50" s="72">
        <v>0.5</v>
      </c>
      <c r="E50" s="73">
        <v>0.5</v>
      </c>
      <c r="F50" s="70">
        <f t="shared" si="0"/>
        <v>1</v>
      </c>
      <c r="G50" s="338"/>
      <c r="H50" s="338"/>
      <c r="I50" s="336"/>
    </row>
    <row r="51" spans="1:9" ht="71.25">
      <c r="A51" s="323"/>
      <c r="B51" s="28" t="s">
        <v>231</v>
      </c>
      <c r="C51" s="71">
        <v>0</v>
      </c>
      <c r="D51" s="72">
        <v>0.3</v>
      </c>
      <c r="E51" s="73">
        <v>0.25</v>
      </c>
      <c r="F51" s="70">
        <f t="shared" si="0"/>
        <v>0.8333333333333334</v>
      </c>
      <c r="G51" s="338"/>
      <c r="H51" s="338"/>
      <c r="I51" s="336"/>
    </row>
    <row r="52" spans="1:9" ht="99.75">
      <c r="A52" s="323"/>
      <c r="B52" s="28" t="s">
        <v>232</v>
      </c>
      <c r="C52" s="71">
        <v>0</v>
      </c>
      <c r="D52" s="72">
        <v>1</v>
      </c>
      <c r="E52" s="73">
        <v>1</v>
      </c>
      <c r="F52" s="70">
        <f t="shared" si="0"/>
        <v>1</v>
      </c>
      <c r="G52" s="338"/>
      <c r="H52" s="338"/>
      <c r="I52" s="336"/>
    </row>
    <row r="53" spans="1:9" ht="42.75">
      <c r="A53" s="323"/>
      <c r="B53" s="28" t="s">
        <v>285</v>
      </c>
      <c r="C53" s="71">
        <v>0</v>
      </c>
      <c r="D53" s="72">
        <v>0.05</v>
      </c>
      <c r="E53" s="73">
        <v>0.04</v>
      </c>
      <c r="F53" s="70">
        <f t="shared" si="0"/>
        <v>0.7999999999999999</v>
      </c>
      <c r="G53" s="338"/>
      <c r="H53" s="338"/>
      <c r="I53" s="336"/>
    </row>
    <row r="54" spans="1:9" ht="185.25">
      <c r="A54" s="323" t="s">
        <v>219</v>
      </c>
      <c r="B54" s="28" t="s">
        <v>220</v>
      </c>
      <c r="C54" s="72">
        <v>0</v>
      </c>
      <c r="D54" s="72">
        <v>1</v>
      </c>
      <c r="E54" s="73">
        <v>1</v>
      </c>
      <c r="F54" s="70">
        <f t="shared" si="0"/>
        <v>1</v>
      </c>
      <c r="G54" s="338">
        <v>50000000</v>
      </c>
      <c r="H54" s="338">
        <v>33000000</v>
      </c>
      <c r="I54" s="336">
        <f>H54/G54</f>
        <v>0.66</v>
      </c>
    </row>
    <row r="55" spans="1:9" ht="99.75">
      <c r="A55" s="323"/>
      <c r="B55" s="28" t="s">
        <v>233</v>
      </c>
      <c r="C55" s="72">
        <v>0</v>
      </c>
      <c r="D55" s="72">
        <v>1</v>
      </c>
      <c r="E55" s="73">
        <v>0.75</v>
      </c>
      <c r="F55" s="70">
        <f t="shared" si="0"/>
        <v>0.75</v>
      </c>
      <c r="G55" s="338"/>
      <c r="H55" s="338"/>
      <c r="I55" s="336"/>
    </row>
    <row r="56" spans="1:9" ht="156.75">
      <c r="A56" s="323" t="s">
        <v>150</v>
      </c>
      <c r="B56" s="28" t="s">
        <v>234</v>
      </c>
      <c r="C56" s="72">
        <v>0</v>
      </c>
      <c r="D56" s="72">
        <v>1</v>
      </c>
      <c r="E56" s="73">
        <v>0.6</v>
      </c>
      <c r="F56" s="70">
        <f t="shared" si="0"/>
        <v>0.6</v>
      </c>
      <c r="G56" s="338">
        <f>15000000</f>
        <v>15000000</v>
      </c>
      <c r="H56" s="338">
        <v>15000000</v>
      </c>
      <c r="I56" s="336">
        <f>H56/G56</f>
        <v>1</v>
      </c>
    </row>
    <row r="57" spans="1:9" ht="114">
      <c r="A57" s="323"/>
      <c r="B57" s="28" t="s">
        <v>235</v>
      </c>
      <c r="C57" s="72">
        <v>0</v>
      </c>
      <c r="D57" s="72">
        <v>1</v>
      </c>
      <c r="E57" s="73">
        <v>0.5</v>
      </c>
      <c r="F57" s="70">
        <f t="shared" si="0"/>
        <v>0.5</v>
      </c>
      <c r="G57" s="338"/>
      <c r="H57" s="338"/>
      <c r="I57" s="336"/>
    </row>
    <row r="58" spans="1:9" ht="85.5">
      <c r="A58" s="323"/>
      <c r="B58" s="28" t="s">
        <v>236</v>
      </c>
      <c r="C58" s="72">
        <v>0</v>
      </c>
      <c r="D58" s="72">
        <v>1</v>
      </c>
      <c r="E58" s="73">
        <v>0.5</v>
      </c>
      <c r="F58" s="70">
        <f t="shared" si="0"/>
        <v>0.5</v>
      </c>
      <c r="G58" s="338"/>
      <c r="H58" s="338"/>
      <c r="I58" s="336"/>
    </row>
    <row r="59" spans="1:9" ht="85.5">
      <c r="A59" s="323"/>
      <c r="B59" s="28" t="s">
        <v>237</v>
      </c>
      <c r="C59" s="72">
        <v>0</v>
      </c>
      <c r="D59" s="72">
        <v>1</v>
      </c>
      <c r="E59" s="73">
        <v>0</v>
      </c>
      <c r="F59" s="70">
        <f t="shared" si="0"/>
        <v>0</v>
      </c>
      <c r="G59" s="338"/>
      <c r="H59" s="338"/>
      <c r="I59" s="336"/>
    </row>
    <row r="60" spans="1:9" ht="85.5">
      <c r="A60" s="323"/>
      <c r="B60" s="28" t="s">
        <v>238</v>
      </c>
      <c r="C60" s="72">
        <v>0</v>
      </c>
      <c r="D60" s="72">
        <v>1</v>
      </c>
      <c r="E60" s="73">
        <v>0.05</v>
      </c>
      <c r="F60" s="70">
        <f t="shared" si="0"/>
        <v>0.05</v>
      </c>
      <c r="G60" s="338"/>
      <c r="H60" s="338"/>
      <c r="I60" s="336"/>
    </row>
    <row r="61" spans="1:9" ht="85.5">
      <c r="A61" s="323"/>
      <c r="B61" s="28" t="s">
        <v>239</v>
      </c>
      <c r="C61" s="72">
        <v>0</v>
      </c>
      <c r="D61" s="72">
        <v>1</v>
      </c>
      <c r="E61" s="73">
        <v>0</v>
      </c>
      <c r="F61" s="70">
        <f t="shared" si="0"/>
        <v>0</v>
      </c>
      <c r="G61" s="338"/>
      <c r="H61" s="338"/>
      <c r="I61" s="336"/>
    </row>
    <row r="62" spans="1:9" ht="85.5">
      <c r="A62" s="323"/>
      <c r="B62" s="28" t="s">
        <v>240</v>
      </c>
      <c r="C62" s="72">
        <v>0</v>
      </c>
      <c r="D62" s="72">
        <v>1</v>
      </c>
      <c r="E62" s="73">
        <v>0</v>
      </c>
      <c r="F62" s="70">
        <f t="shared" si="0"/>
        <v>0</v>
      </c>
      <c r="G62" s="338"/>
      <c r="H62" s="338"/>
      <c r="I62" s="336"/>
    </row>
    <row r="63" spans="1:9" ht="128.25">
      <c r="A63" s="323"/>
      <c r="B63" s="28" t="s">
        <v>241</v>
      </c>
      <c r="C63" s="72">
        <v>0</v>
      </c>
      <c r="D63" s="72">
        <v>1</v>
      </c>
      <c r="E63" s="73">
        <v>0</v>
      </c>
      <c r="F63" s="70">
        <f t="shared" si="0"/>
        <v>0</v>
      </c>
      <c r="G63" s="338"/>
      <c r="H63" s="338"/>
      <c r="I63" s="336"/>
    </row>
    <row r="64" spans="1:9" ht="85.5">
      <c r="A64" s="323"/>
      <c r="B64" s="28" t="s">
        <v>254</v>
      </c>
      <c r="C64" s="72">
        <v>0.1</v>
      </c>
      <c r="D64" s="72">
        <v>0.2</v>
      </c>
      <c r="E64" s="73">
        <v>0</v>
      </c>
      <c r="F64" s="70">
        <f t="shared" si="0"/>
        <v>0</v>
      </c>
      <c r="G64" s="338"/>
      <c r="H64" s="338"/>
      <c r="I64" s="336"/>
    </row>
    <row r="65" spans="1:9" ht="71.25">
      <c r="A65" s="323"/>
      <c r="B65" s="28" t="s">
        <v>255</v>
      </c>
      <c r="C65" s="72">
        <v>0.1</v>
      </c>
      <c r="D65" s="72">
        <v>0.2</v>
      </c>
      <c r="E65" s="73">
        <v>0</v>
      </c>
      <c r="F65" s="70">
        <f t="shared" si="0"/>
        <v>0</v>
      </c>
      <c r="G65" s="338"/>
      <c r="H65" s="338"/>
      <c r="I65" s="336"/>
    </row>
    <row r="66" spans="1:9" ht="99.75">
      <c r="A66" s="323"/>
      <c r="B66" s="28" t="s">
        <v>256</v>
      </c>
      <c r="C66" s="72">
        <v>0.1</v>
      </c>
      <c r="D66" s="72">
        <v>1</v>
      </c>
      <c r="E66" s="73">
        <v>1</v>
      </c>
      <c r="F66" s="70">
        <f t="shared" si="0"/>
        <v>1</v>
      </c>
      <c r="G66" s="338"/>
      <c r="H66" s="338"/>
      <c r="I66" s="336"/>
    </row>
    <row r="67" spans="1:9" ht="14.25">
      <c r="A67" s="337" t="s">
        <v>112</v>
      </c>
      <c r="B67" s="28" t="s">
        <v>130</v>
      </c>
      <c r="C67" s="72">
        <v>0.2</v>
      </c>
      <c r="D67" s="72">
        <v>0.6</v>
      </c>
      <c r="E67" s="73">
        <v>0.6</v>
      </c>
      <c r="F67" s="70">
        <f t="shared" si="0"/>
        <v>1</v>
      </c>
      <c r="G67" s="324">
        <v>842371616</v>
      </c>
      <c r="H67" s="324">
        <v>842371616</v>
      </c>
      <c r="I67" s="327">
        <f>H67/G67</f>
        <v>1</v>
      </c>
    </row>
    <row r="68" spans="1:9" ht="57">
      <c r="A68" s="340"/>
      <c r="B68" s="28" t="s">
        <v>153</v>
      </c>
      <c r="C68" s="72">
        <v>0.2</v>
      </c>
      <c r="D68" s="72">
        <v>0.4</v>
      </c>
      <c r="E68" s="73">
        <v>0.4</v>
      </c>
      <c r="F68" s="70">
        <f aca="true" t="shared" si="1" ref="F68:F125">E68/D68</f>
        <v>1</v>
      </c>
      <c r="G68" s="325"/>
      <c r="H68" s="325"/>
      <c r="I68" s="328"/>
    </row>
    <row r="69" spans="1:9" ht="71.25">
      <c r="A69" s="340"/>
      <c r="B69" s="28" t="s">
        <v>154</v>
      </c>
      <c r="C69" s="72">
        <v>0.2</v>
      </c>
      <c r="D69" s="72">
        <v>0.4</v>
      </c>
      <c r="E69" s="73">
        <v>0.4</v>
      </c>
      <c r="F69" s="70">
        <f t="shared" si="1"/>
        <v>1</v>
      </c>
      <c r="G69" s="325"/>
      <c r="H69" s="325"/>
      <c r="I69" s="328"/>
    </row>
    <row r="70" spans="1:9" ht="14.25">
      <c r="A70" s="340"/>
      <c r="B70" s="28" t="s">
        <v>130</v>
      </c>
      <c r="C70" s="72">
        <v>0.2</v>
      </c>
      <c r="D70" s="72">
        <v>0.6</v>
      </c>
      <c r="E70" s="73">
        <v>0.6</v>
      </c>
      <c r="F70" s="70">
        <f t="shared" si="1"/>
        <v>1</v>
      </c>
      <c r="G70" s="325"/>
      <c r="H70" s="325"/>
      <c r="I70" s="328"/>
    </row>
    <row r="71" spans="1:9" ht="42.75">
      <c r="A71" s="340"/>
      <c r="B71" s="28" t="s">
        <v>152</v>
      </c>
      <c r="C71" s="72">
        <v>0.2</v>
      </c>
      <c r="D71" s="72">
        <v>0.4</v>
      </c>
      <c r="E71" s="73">
        <v>0.4</v>
      </c>
      <c r="F71" s="70">
        <f t="shared" si="1"/>
        <v>1</v>
      </c>
      <c r="G71" s="325"/>
      <c r="H71" s="325"/>
      <c r="I71" s="328"/>
    </row>
    <row r="72" spans="1:9" ht="71.25">
      <c r="A72" s="340"/>
      <c r="B72" s="28" t="s">
        <v>127</v>
      </c>
      <c r="C72" s="72">
        <v>0.2</v>
      </c>
      <c r="D72" s="72">
        <v>0.4</v>
      </c>
      <c r="E72" s="73">
        <v>0.4</v>
      </c>
      <c r="F72" s="70">
        <f t="shared" si="1"/>
        <v>1</v>
      </c>
      <c r="G72" s="325"/>
      <c r="H72" s="325"/>
      <c r="I72" s="328"/>
    </row>
    <row r="73" spans="1:9" ht="14.25">
      <c r="A73" s="340"/>
      <c r="B73" s="28" t="s">
        <v>130</v>
      </c>
      <c r="C73" s="72">
        <v>0.1</v>
      </c>
      <c r="D73" s="72">
        <v>0.2</v>
      </c>
      <c r="E73" s="73">
        <v>0.2</v>
      </c>
      <c r="F73" s="70">
        <f t="shared" si="1"/>
        <v>1</v>
      </c>
      <c r="G73" s="325"/>
      <c r="H73" s="325"/>
      <c r="I73" s="328"/>
    </row>
    <row r="74" spans="1:9" ht="57">
      <c r="A74" s="340"/>
      <c r="B74" s="28" t="s">
        <v>151</v>
      </c>
      <c r="C74" s="72">
        <v>0.1</v>
      </c>
      <c r="D74" s="72">
        <v>0.2</v>
      </c>
      <c r="E74" s="73">
        <v>0.2</v>
      </c>
      <c r="F74" s="70">
        <f t="shared" si="1"/>
        <v>1</v>
      </c>
      <c r="G74" s="325"/>
      <c r="H74" s="325"/>
      <c r="I74" s="328"/>
    </row>
    <row r="75" spans="1:9" ht="71.25">
      <c r="A75" s="340"/>
      <c r="B75" s="28" t="s">
        <v>127</v>
      </c>
      <c r="C75" s="72">
        <v>0.1</v>
      </c>
      <c r="D75" s="72">
        <v>0.2</v>
      </c>
      <c r="E75" s="73">
        <v>0.2</v>
      </c>
      <c r="F75" s="70">
        <f t="shared" si="1"/>
        <v>1</v>
      </c>
      <c r="G75" s="325"/>
      <c r="H75" s="325"/>
      <c r="I75" s="328"/>
    </row>
    <row r="76" spans="1:9" ht="71.25">
      <c r="A76" s="340"/>
      <c r="B76" s="28" t="s">
        <v>128</v>
      </c>
      <c r="C76" s="72">
        <v>0.1</v>
      </c>
      <c r="D76" s="72">
        <v>0.2</v>
      </c>
      <c r="E76" s="73">
        <v>0.19</v>
      </c>
      <c r="F76" s="70">
        <f t="shared" si="1"/>
        <v>0.95</v>
      </c>
      <c r="G76" s="325"/>
      <c r="H76" s="325"/>
      <c r="I76" s="328"/>
    </row>
    <row r="77" spans="1:9" ht="28.5">
      <c r="A77" s="340"/>
      <c r="B77" s="28" t="s">
        <v>129</v>
      </c>
      <c r="C77" s="72">
        <v>0.1</v>
      </c>
      <c r="D77" s="72">
        <v>0.2</v>
      </c>
      <c r="E77" s="73">
        <v>0.2</v>
      </c>
      <c r="F77" s="70">
        <f t="shared" si="1"/>
        <v>1</v>
      </c>
      <c r="G77" s="325"/>
      <c r="H77" s="325"/>
      <c r="I77" s="328"/>
    </row>
    <row r="78" spans="1:9" ht="28.5">
      <c r="A78" s="332"/>
      <c r="B78" s="28" t="s">
        <v>286</v>
      </c>
      <c r="C78" s="86">
        <v>0</v>
      </c>
      <c r="D78" s="86">
        <v>0</v>
      </c>
      <c r="E78" s="88">
        <v>0</v>
      </c>
      <c r="F78" s="70">
        <v>0</v>
      </c>
      <c r="G78" s="326"/>
      <c r="H78" s="326"/>
      <c r="I78" s="329"/>
    </row>
    <row r="79" spans="1:9" ht="42.75">
      <c r="A79" s="71" t="s">
        <v>113</v>
      </c>
      <c r="B79" s="28" t="s">
        <v>242</v>
      </c>
      <c r="C79" s="71">
        <v>0</v>
      </c>
      <c r="D79" s="71">
        <v>0.5</v>
      </c>
      <c r="E79" s="66">
        <v>0.4</v>
      </c>
      <c r="F79" s="70">
        <f t="shared" si="1"/>
        <v>0.8</v>
      </c>
      <c r="G79" s="80">
        <v>27000000</v>
      </c>
      <c r="H79" s="80">
        <v>22500000</v>
      </c>
      <c r="I79" s="81">
        <f>H79/G79</f>
        <v>0.8333333333333334</v>
      </c>
    </row>
    <row r="80" spans="1:9" ht="99.75">
      <c r="A80" s="323" t="s">
        <v>114</v>
      </c>
      <c r="B80" s="28" t="s">
        <v>330</v>
      </c>
      <c r="C80" s="72">
        <v>1</v>
      </c>
      <c r="D80" s="72">
        <v>1</v>
      </c>
      <c r="E80" s="73">
        <v>1</v>
      </c>
      <c r="F80" s="70">
        <f t="shared" si="1"/>
        <v>1</v>
      </c>
      <c r="G80" s="338">
        <v>680000000</v>
      </c>
      <c r="H80" s="338">
        <v>502200000</v>
      </c>
      <c r="I80" s="336">
        <f>H80/G80</f>
        <v>0.7385294117647059</v>
      </c>
    </row>
    <row r="81" spans="1:9" ht="71.25">
      <c r="A81" s="323"/>
      <c r="B81" s="28" t="s">
        <v>212</v>
      </c>
      <c r="C81" s="71">
        <v>4</v>
      </c>
      <c r="D81" s="71">
        <v>4</v>
      </c>
      <c r="E81" s="66">
        <v>2</v>
      </c>
      <c r="F81" s="70">
        <f>E81/D81</f>
        <v>0.5</v>
      </c>
      <c r="G81" s="338"/>
      <c r="H81" s="338"/>
      <c r="I81" s="336"/>
    </row>
    <row r="82" spans="1:9" ht="57">
      <c r="A82" s="323"/>
      <c r="B82" s="28" t="s">
        <v>325</v>
      </c>
      <c r="C82" s="71">
        <v>1</v>
      </c>
      <c r="D82" s="71">
        <v>1</v>
      </c>
      <c r="E82" s="66">
        <v>0.5</v>
      </c>
      <c r="F82" s="70">
        <f t="shared" si="1"/>
        <v>0.5</v>
      </c>
      <c r="G82" s="338"/>
      <c r="H82" s="338"/>
      <c r="I82" s="336"/>
    </row>
    <row r="83" spans="1:9" ht="42.75">
      <c r="A83" s="323"/>
      <c r="B83" s="28" t="s">
        <v>326</v>
      </c>
      <c r="C83" s="71">
        <v>4</v>
      </c>
      <c r="D83" s="71">
        <v>4</v>
      </c>
      <c r="E83" s="66">
        <v>2</v>
      </c>
      <c r="F83" s="70">
        <f>E83/D83</f>
        <v>0.5</v>
      </c>
      <c r="G83" s="338"/>
      <c r="H83" s="338"/>
      <c r="I83" s="336"/>
    </row>
    <row r="84" spans="1:9" ht="71.25">
      <c r="A84" s="323"/>
      <c r="B84" s="28" t="s">
        <v>331</v>
      </c>
      <c r="C84" s="86">
        <v>4</v>
      </c>
      <c r="D84" s="86">
        <v>4</v>
      </c>
      <c r="E84" s="88">
        <v>2</v>
      </c>
      <c r="F84" s="70">
        <f>E84/D84</f>
        <v>0.5</v>
      </c>
      <c r="G84" s="338"/>
      <c r="H84" s="338"/>
      <c r="I84" s="336"/>
    </row>
    <row r="85" spans="1:9" ht="99.75">
      <c r="A85" s="323"/>
      <c r="B85" s="28" t="s">
        <v>327</v>
      </c>
      <c r="C85" s="72">
        <v>1</v>
      </c>
      <c r="D85" s="72">
        <v>1</v>
      </c>
      <c r="E85" s="73">
        <v>0.5</v>
      </c>
      <c r="F85" s="70">
        <f>E85/D85</f>
        <v>0.5</v>
      </c>
      <c r="G85" s="338"/>
      <c r="H85" s="338"/>
      <c r="I85" s="336"/>
    </row>
    <row r="86" spans="1:9" ht="199.5">
      <c r="A86" s="323"/>
      <c r="B86" s="28" t="s">
        <v>471</v>
      </c>
      <c r="C86" s="72">
        <v>1</v>
      </c>
      <c r="D86" s="72">
        <v>1</v>
      </c>
      <c r="E86" s="73">
        <v>0.36</v>
      </c>
      <c r="F86" s="70">
        <f>E86/D86</f>
        <v>0.36</v>
      </c>
      <c r="G86" s="338"/>
      <c r="H86" s="338"/>
      <c r="I86" s="336"/>
    </row>
    <row r="87" spans="1:9" ht="42.75">
      <c r="A87" s="323"/>
      <c r="B87" s="28" t="s">
        <v>213</v>
      </c>
      <c r="C87" s="72">
        <v>1</v>
      </c>
      <c r="D87" s="72">
        <v>1</v>
      </c>
      <c r="E87" s="73">
        <v>0.6</v>
      </c>
      <c r="F87" s="70">
        <f>E87/D87</f>
        <v>0.6</v>
      </c>
      <c r="G87" s="338"/>
      <c r="H87" s="338"/>
      <c r="I87" s="336"/>
    </row>
    <row r="88" spans="1:9" ht="142.5">
      <c r="A88" s="323"/>
      <c r="B88" s="28" t="s">
        <v>214</v>
      </c>
      <c r="C88" s="71">
        <v>7</v>
      </c>
      <c r="D88" s="71">
        <v>7</v>
      </c>
      <c r="E88" s="66">
        <v>3</v>
      </c>
      <c r="F88" s="70">
        <f t="shared" si="1"/>
        <v>0.42857142857142855</v>
      </c>
      <c r="G88" s="338"/>
      <c r="H88" s="338"/>
      <c r="I88" s="336"/>
    </row>
    <row r="89" spans="1:9" ht="85.5">
      <c r="A89" s="323"/>
      <c r="B89" s="28" t="s">
        <v>221</v>
      </c>
      <c r="C89" s="71">
        <v>1</v>
      </c>
      <c r="D89" s="71">
        <v>1</v>
      </c>
      <c r="E89" s="89">
        <v>1</v>
      </c>
      <c r="F89" s="79">
        <f t="shared" si="1"/>
        <v>1</v>
      </c>
      <c r="G89" s="338"/>
      <c r="H89" s="338"/>
      <c r="I89" s="336"/>
    </row>
    <row r="90" spans="1:9" ht="99.75">
      <c r="A90" s="323"/>
      <c r="B90" s="28" t="s">
        <v>328</v>
      </c>
      <c r="C90" s="71">
        <v>4</v>
      </c>
      <c r="D90" s="71">
        <v>4</v>
      </c>
      <c r="E90" s="66">
        <v>2</v>
      </c>
      <c r="F90" s="70">
        <f>E90/D90</f>
        <v>0.5</v>
      </c>
      <c r="G90" s="338"/>
      <c r="H90" s="338"/>
      <c r="I90" s="336"/>
    </row>
    <row r="91" spans="1:9" ht="99.75">
      <c r="A91" s="323"/>
      <c r="B91" s="28" t="s">
        <v>222</v>
      </c>
      <c r="C91" s="72">
        <v>1</v>
      </c>
      <c r="D91" s="72">
        <v>1</v>
      </c>
      <c r="E91" s="73">
        <v>0.25</v>
      </c>
      <c r="F91" s="70">
        <f t="shared" si="1"/>
        <v>0.25</v>
      </c>
      <c r="G91" s="338"/>
      <c r="H91" s="338"/>
      <c r="I91" s="336"/>
    </row>
    <row r="92" spans="1:9" ht="42.75">
      <c r="A92" s="323"/>
      <c r="B92" s="28" t="s">
        <v>274</v>
      </c>
      <c r="C92" s="72">
        <v>1</v>
      </c>
      <c r="D92" s="72">
        <v>1</v>
      </c>
      <c r="E92" s="73">
        <v>0</v>
      </c>
      <c r="F92" s="70">
        <f>E92/D92</f>
        <v>0</v>
      </c>
      <c r="G92" s="338"/>
      <c r="H92" s="338"/>
      <c r="I92" s="336"/>
    </row>
    <row r="93" spans="1:9" ht="114">
      <c r="A93" s="323"/>
      <c r="B93" s="28" t="s">
        <v>332</v>
      </c>
      <c r="C93" s="72">
        <v>1</v>
      </c>
      <c r="D93" s="72">
        <v>1</v>
      </c>
      <c r="E93" s="73">
        <v>0.5</v>
      </c>
      <c r="F93" s="70">
        <f>E93/D93</f>
        <v>0.5</v>
      </c>
      <c r="G93" s="338"/>
      <c r="H93" s="338"/>
      <c r="I93" s="336"/>
    </row>
    <row r="94" spans="1:9" ht="171">
      <c r="A94" s="323"/>
      <c r="B94" s="28" t="s">
        <v>333</v>
      </c>
      <c r="C94" s="72">
        <v>1</v>
      </c>
      <c r="D94" s="72">
        <v>1</v>
      </c>
      <c r="E94" s="73">
        <v>0.5</v>
      </c>
      <c r="F94" s="70">
        <f>E94/D94</f>
        <v>0.5</v>
      </c>
      <c r="G94" s="338"/>
      <c r="H94" s="338"/>
      <c r="I94" s="336"/>
    </row>
    <row r="95" spans="1:9" ht="85.5">
      <c r="A95" s="323"/>
      <c r="B95" s="28" t="s">
        <v>275</v>
      </c>
      <c r="C95" s="72">
        <v>1</v>
      </c>
      <c r="D95" s="72">
        <v>1</v>
      </c>
      <c r="E95" s="73">
        <v>1</v>
      </c>
      <c r="F95" s="70">
        <f t="shared" si="1"/>
        <v>1</v>
      </c>
      <c r="G95" s="338"/>
      <c r="H95" s="338"/>
      <c r="I95" s="336"/>
    </row>
    <row r="96" spans="1:9" ht="142.5">
      <c r="A96" s="323"/>
      <c r="B96" s="28" t="s">
        <v>276</v>
      </c>
      <c r="C96" s="72">
        <v>1</v>
      </c>
      <c r="D96" s="72">
        <v>1</v>
      </c>
      <c r="E96" s="73">
        <v>0.5</v>
      </c>
      <c r="F96" s="70">
        <f>E96/D96</f>
        <v>0.5</v>
      </c>
      <c r="G96" s="338"/>
      <c r="H96" s="338"/>
      <c r="I96" s="336"/>
    </row>
    <row r="97" spans="1:9" ht="142.5">
      <c r="A97" s="323"/>
      <c r="B97" s="28" t="s">
        <v>329</v>
      </c>
      <c r="C97" s="72">
        <v>1</v>
      </c>
      <c r="D97" s="72">
        <v>1</v>
      </c>
      <c r="E97" s="73">
        <v>0.5</v>
      </c>
      <c r="F97" s="70">
        <f>E97/D97</f>
        <v>0.5</v>
      </c>
      <c r="G97" s="338"/>
      <c r="H97" s="338"/>
      <c r="I97" s="336"/>
    </row>
    <row r="98" spans="1:9" ht="99.75">
      <c r="A98" s="323" t="s">
        <v>115</v>
      </c>
      <c r="B98" s="28" t="s">
        <v>481</v>
      </c>
      <c r="C98" s="72">
        <v>1</v>
      </c>
      <c r="D98" s="72">
        <v>1</v>
      </c>
      <c r="E98" s="73">
        <v>0.5</v>
      </c>
      <c r="F98" s="70">
        <f>E98/D98</f>
        <v>0.5</v>
      </c>
      <c r="G98" s="338">
        <v>96600000</v>
      </c>
      <c r="H98" s="338">
        <v>96600000</v>
      </c>
      <c r="I98" s="336">
        <f>H98/G98</f>
        <v>1</v>
      </c>
    </row>
    <row r="99" spans="1:9" ht="99.75">
      <c r="A99" s="323"/>
      <c r="B99" s="28" t="s">
        <v>482</v>
      </c>
      <c r="C99" s="71">
        <v>4</v>
      </c>
      <c r="D99" s="71">
        <v>4</v>
      </c>
      <c r="E99" s="66">
        <v>1</v>
      </c>
      <c r="F99" s="70">
        <f t="shared" si="1"/>
        <v>0.25</v>
      </c>
      <c r="G99" s="338"/>
      <c r="H99" s="338"/>
      <c r="I99" s="336"/>
    </row>
    <row r="100" spans="1:9" ht="128.25">
      <c r="A100" s="323"/>
      <c r="B100" s="28" t="s">
        <v>483</v>
      </c>
      <c r="C100" s="71">
        <v>4</v>
      </c>
      <c r="D100" s="71">
        <v>4</v>
      </c>
      <c r="E100" s="66">
        <v>1</v>
      </c>
      <c r="F100" s="70">
        <f t="shared" si="1"/>
        <v>0.25</v>
      </c>
      <c r="G100" s="338"/>
      <c r="H100" s="338"/>
      <c r="I100" s="336"/>
    </row>
    <row r="101" spans="1:9" ht="71.25">
      <c r="A101" s="323"/>
      <c r="B101" s="28" t="s">
        <v>484</v>
      </c>
      <c r="C101" s="72">
        <v>1</v>
      </c>
      <c r="D101" s="72">
        <v>1</v>
      </c>
      <c r="E101" s="73">
        <v>0.5</v>
      </c>
      <c r="F101" s="70">
        <f>E101/D101</f>
        <v>0.5</v>
      </c>
      <c r="G101" s="338"/>
      <c r="H101" s="338"/>
      <c r="I101" s="336"/>
    </row>
    <row r="102" spans="1:9" ht="57">
      <c r="A102" s="337" t="s">
        <v>161</v>
      </c>
      <c r="B102" s="28" t="s">
        <v>215</v>
      </c>
      <c r="C102" s="72">
        <v>1</v>
      </c>
      <c r="D102" s="72">
        <v>1</v>
      </c>
      <c r="E102" s="73">
        <v>0.5</v>
      </c>
      <c r="F102" s="70">
        <f t="shared" si="1"/>
        <v>0.5</v>
      </c>
      <c r="G102" s="324">
        <v>789423465</v>
      </c>
      <c r="H102" s="324">
        <v>648028296</v>
      </c>
      <c r="I102" s="327">
        <f>H102/G102</f>
        <v>0.820888059110328</v>
      </c>
    </row>
    <row r="103" spans="1:9" ht="42.75">
      <c r="A103" s="340"/>
      <c r="B103" s="28" t="s">
        <v>243</v>
      </c>
      <c r="C103" s="71">
        <v>200</v>
      </c>
      <c r="D103" s="71">
        <v>2000</v>
      </c>
      <c r="E103" s="66">
        <v>2000</v>
      </c>
      <c r="F103" s="70">
        <f t="shared" si="1"/>
        <v>1</v>
      </c>
      <c r="G103" s="325"/>
      <c r="H103" s="325"/>
      <c r="I103" s="328"/>
    </row>
    <row r="104" spans="1:9" ht="85.5">
      <c r="A104" s="340"/>
      <c r="B104" s="28" t="s">
        <v>244</v>
      </c>
      <c r="C104" s="72">
        <v>1</v>
      </c>
      <c r="D104" s="72">
        <v>1</v>
      </c>
      <c r="E104" s="73">
        <v>0.5</v>
      </c>
      <c r="F104" s="70">
        <f t="shared" si="1"/>
        <v>0.5</v>
      </c>
      <c r="G104" s="325"/>
      <c r="H104" s="325"/>
      <c r="I104" s="328"/>
    </row>
    <row r="105" spans="1:9" ht="99.75">
      <c r="A105" s="340"/>
      <c r="B105" s="28" t="s">
        <v>334</v>
      </c>
      <c r="C105" s="71">
        <v>12</v>
      </c>
      <c r="D105" s="71">
        <v>12</v>
      </c>
      <c r="E105" s="66">
        <v>6</v>
      </c>
      <c r="F105" s="70">
        <f t="shared" si="1"/>
        <v>0.5</v>
      </c>
      <c r="G105" s="325"/>
      <c r="H105" s="325"/>
      <c r="I105" s="328"/>
    </row>
    <row r="106" spans="1:9" ht="85.5">
      <c r="A106" s="340"/>
      <c r="B106" s="28" t="s">
        <v>287</v>
      </c>
      <c r="C106" s="72">
        <v>1</v>
      </c>
      <c r="D106" s="72">
        <v>1</v>
      </c>
      <c r="E106" s="73">
        <v>0.5</v>
      </c>
      <c r="F106" s="70">
        <f t="shared" si="1"/>
        <v>0.5</v>
      </c>
      <c r="G106" s="325"/>
      <c r="H106" s="325"/>
      <c r="I106" s="328"/>
    </row>
    <row r="107" spans="1:9" ht="85.5">
      <c r="A107" s="340"/>
      <c r="B107" s="28" t="s">
        <v>245</v>
      </c>
      <c r="C107" s="72">
        <v>1</v>
      </c>
      <c r="D107" s="72">
        <v>1</v>
      </c>
      <c r="E107" s="73">
        <v>0.5</v>
      </c>
      <c r="F107" s="70">
        <f t="shared" si="1"/>
        <v>0.5</v>
      </c>
      <c r="G107" s="325"/>
      <c r="H107" s="325"/>
      <c r="I107" s="328"/>
    </row>
    <row r="108" spans="1:9" ht="99.75">
      <c r="A108" s="340"/>
      <c r="B108" s="28" t="s">
        <v>246</v>
      </c>
      <c r="C108" s="72">
        <v>1</v>
      </c>
      <c r="D108" s="72">
        <v>1</v>
      </c>
      <c r="E108" s="73">
        <v>0.5</v>
      </c>
      <c r="F108" s="70">
        <f t="shared" si="1"/>
        <v>0.5</v>
      </c>
      <c r="G108" s="325"/>
      <c r="H108" s="325"/>
      <c r="I108" s="328"/>
    </row>
    <row r="109" spans="1:9" ht="99.75">
      <c r="A109" s="340"/>
      <c r="B109" s="28" t="s">
        <v>247</v>
      </c>
      <c r="C109" s="72">
        <v>1</v>
      </c>
      <c r="D109" s="72">
        <v>1</v>
      </c>
      <c r="E109" s="73">
        <v>0.5</v>
      </c>
      <c r="F109" s="70">
        <f t="shared" si="1"/>
        <v>0.5</v>
      </c>
      <c r="G109" s="325"/>
      <c r="H109" s="325"/>
      <c r="I109" s="328"/>
    </row>
    <row r="110" spans="1:9" ht="71.25">
      <c r="A110" s="340"/>
      <c r="B110" s="28" t="s">
        <v>248</v>
      </c>
      <c r="C110" s="72">
        <v>1</v>
      </c>
      <c r="D110" s="72">
        <v>1</v>
      </c>
      <c r="E110" s="73">
        <v>0.5</v>
      </c>
      <c r="F110" s="70">
        <f t="shared" si="1"/>
        <v>0.5</v>
      </c>
      <c r="G110" s="325"/>
      <c r="H110" s="325"/>
      <c r="I110" s="328"/>
    </row>
    <row r="111" spans="1:9" ht="71.25">
      <c r="A111" s="340"/>
      <c r="B111" s="28" t="s">
        <v>249</v>
      </c>
      <c r="C111" s="72">
        <v>1</v>
      </c>
      <c r="D111" s="72">
        <v>1</v>
      </c>
      <c r="E111" s="73">
        <v>0.5</v>
      </c>
      <c r="F111" s="70">
        <f t="shared" si="1"/>
        <v>0.5</v>
      </c>
      <c r="G111" s="325"/>
      <c r="H111" s="325"/>
      <c r="I111" s="328"/>
    </row>
    <row r="112" spans="1:9" ht="57">
      <c r="A112" s="340"/>
      <c r="B112" s="28" t="s">
        <v>250</v>
      </c>
      <c r="C112" s="72">
        <v>1</v>
      </c>
      <c r="D112" s="72">
        <v>1</v>
      </c>
      <c r="E112" s="73">
        <v>0.5</v>
      </c>
      <c r="F112" s="70">
        <f t="shared" si="1"/>
        <v>0.5</v>
      </c>
      <c r="G112" s="325"/>
      <c r="H112" s="325"/>
      <c r="I112" s="328"/>
    </row>
    <row r="113" spans="1:9" ht="99.75">
      <c r="A113" s="340"/>
      <c r="B113" s="28" t="s">
        <v>251</v>
      </c>
      <c r="C113" s="72">
        <v>1</v>
      </c>
      <c r="D113" s="72">
        <v>1</v>
      </c>
      <c r="E113" s="73">
        <v>0.5</v>
      </c>
      <c r="F113" s="70">
        <f t="shared" si="1"/>
        <v>0.5</v>
      </c>
      <c r="G113" s="325"/>
      <c r="H113" s="325"/>
      <c r="I113" s="328"/>
    </row>
    <row r="114" spans="1:9" ht="128.25">
      <c r="A114" s="340"/>
      <c r="B114" s="28" t="s">
        <v>252</v>
      </c>
      <c r="C114" s="72">
        <v>1</v>
      </c>
      <c r="D114" s="72">
        <v>1</v>
      </c>
      <c r="E114" s="73">
        <v>0.5</v>
      </c>
      <c r="F114" s="70">
        <f t="shared" si="1"/>
        <v>0.5</v>
      </c>
      <c r="G114" s="325"/>
      <c r="H114" s="325"/>
      <c r="I114" s="328"/>
    </row>
    <row r="115" spans="1:9" ht="142.5">
      <c r="A115" s="340"/>
      <c r="B115" s="90" t="s">
        <v>288</v>
      </c>
      <c r="C115" s="86">
        <v>0</v>
      </c>
      <c r="D115" s="72">
        <v>1</v>
      </c>
      <c r="E115" s="73">
        <v>0.5</v>
      </c>
      <c r="F115" s="70">
        <f t="shared" si="1"/>
        <v>0.5</v>
      </c>
      <c r="G115" s="325"/>
      <c r="H115" s="325"/>
      <c r="I115" s="328"/>
    </row>
    <row r="116" spans="1:9" ht="99.75">
      <c r="A116" s="332"/>
      <c r="B116" s="28" t="s">
        <v>289</v>
      </c>
      <c r="C116" s="86">
        <v>0</v>
      </c>
      <c r="D116" s="72">
        <v>1</v>
      </c>
      <c r="E116" s="73">
        <v>0.5</v>
      </c>
      <c r="F116" s="70">
        <f t="shared" si="1"/>
        <v>0.5</v>
      </c>
      <c r="G116" s="326"/>
      <c r="H116" s="326"/>
      <c r="I116" s="329"/>
    </row>
    <row r="117" spans="1:9" ht="85.5">
      <c r="A117" s="323" t="s">
        <v>116</v>
      </c>
      <c r="B117" s="28" t="s">
        <v>155</v>
      </c>
      <c r="C117" s="71">
        <v>0</v>
      </c>
      <c r="D117" s="71">
        <v>200</v>
      </c>
      <c r="E117" s="66">
        <v>58</v>
      </c>
      <c r="F117" s="70">
        <f t="shared" si="1"/>
        <v>0.29</v>
      </c>
      <c r="G117" s="338">
        <v>129000000</v>
      </c>
      <c r="H117" s="338">
        <v>127100000</v>
      </c>
      <c r="I117" s="336">
        <f>H117/G117</f>
        <v>0.9852713178294573</v>
      </c>
    </row>
    <row r="118" spans="1:9" ht="71.25">
      <c r="A118" s="323"/>
      <c r="B118" s="28" t="s">
        <v>117</v>
      </c>
      <c r="C118" s="71">
        <v>0</v>
      </c>
      <c r="D118" s="71">
        <v>200</v>
      </c>
      <c r="E118" s="66">
        <v>49</v>
      </c>
      <c r="F118" s="70">
        <f t="shared" si="1"/>
        <v>0.245</v>
      </c>
      <c r="G118" s="338"/>
      <c r="H118" s="338"/>
      <c r="I118" s="336"/>
    </row>
    <row r="119" spans="1:9" ht="99.75">
      <c r="A119" s="323"/>
      <c r="B119" s="28" t="s">
        <v>156</v>
      </c>
      <c r="C119" s="71">
        <v>0</v>
      </c>
      <c r="D119" s="71">
        <v>200</v>
      </c>
      <c r="E119" s="66">
        <v>86</v>
      </c>
      <c r="F119" s="70">
        <f t="shared" si="1"/>
        <v>0.43</v>
      </c>
      <c r="G119" s="338"/>
      <c r="H119" s="338"/>
      <c r="I119" s="336"/>
    </row>
    <row r="120" spans="1:9" ht="85.5">
      <c r="A120" s="323"/>
      <c r="B120" s="28" t="s">
        <v>157</v>
      </c>
      <c r="C120" s="71">
        <v>0</v>
      </c>
      <c r="D120" s="72">
        <v>1</v>
      </c>
      <c r="E120" s="73">
        <v>1</v>
      </c>
      <c r="F120" s="70">
        <f t="shared" si="1"/>
        <v>1</v>
      </c>
      <c r="G120" s="338"/>
      <c r="H120" s="338"/>
      <c r="I120" s="336"/>
    </row>
    <row r="121" spans="1:9" ht="71.25">
      <c r="A121" s="323"/>
      <c r="B121" s="28" t="s">
        <v>158</v>
      </c>
      <c r="C121" s="71">
        <v>0</v>
      </c>
      <c r="D121" s="72">
        <v>1</v>
      </c>
      <c r="E121" s="73">
        <v>1</v>
      </c>
      <c r="F121" s="70">
        <f t="shared" si="1"/>
        <v>1</v>
      </c>
      <c r="G121" s="338"/>
      <c r="H121" s="338"/>
      <c r="I121" s="336"/>
    </row>
    <row r="122" spans="1:9" ht="71.25">
      <c r="A122" s="323"/>
      <c r="B122" s="28" t="s">
        <v>118</v>
      </c>
      <c r="C122" s="71">
        <v>0</v>
      </c>
      <c r="D122" s="71">
        <v>20</v>
      </c>
      <c r="E122" s="66">
        <v>9</v>
      </c>
      <c r="F122" s="70">
        <f t="shared" si="1"/>
        <v>0.45</v>
      </c>
      <c r="G122" s="338"/>
      <c r="H122" s="338"/>
      <c r="I122" s="336"/>
    </row>
    <row r="123" spans="1:9" ht="28.5">
      <c r="A123" s="323"/>
      <c r="B123" s="28" t="s">
        <v>159</v>
      </c>
      <c r="C123" s="71">
        <v>0</v>
      </c>
      <c r="D123" s="71">
        <v>100</v>
      </c>
      <c r="E123" s="66">
        <v>65</v>
      </c>
      <c r="F123" s="70">
        <f t="shared" si="1"/>
        <v>0.65</v>
      </c>
      <c r="G123" s="338"/>
      <c r="H123" s="338"/>
      <c r="I123" s="336"/>
    </row>
    <row r="124" spans="1:9" ht="99.75">
      <c r="A124" s="323"/>
      <c r="B124" s="28" t="s">
        <v>160</v>
      </c>
      <c r="C124" s="71">
        <v>0</v>
      </c>
      <c r="D124" s="71">
        <v>20</v>
      </c>
      <c r="E124" s="66">
        <v>0</v>
      </c>
      <c r="F124" s="70">
        <f t="shared" si="1"/>
        <v>0</v>
      </c>
      <c r="G124" s="338"/>
      <c r="H124" s="338"/>
      <c r="I124" s="336"/>
    </row>
    <row r="125" spans="1:9" ht="99.75">
      <c r="A125" s="323"/>
      <c r="B125" s="28" t="s">
        <v>121</v>
      </c>
      <c r="C125" s="72">
        <v>0</v>
      </c>
      <c r="D125" s="72">
        <v>1</v>
      </c>
      <c r="E125" s="73">
        <v>0.5</v>
      </c>
      <c r="F125" s="70">
        <f t="shared" si="1"/>
        <v>0.5</v>
      </c>
      <c r="G125" s="338"/>
      <c r="H125" s="338"/>
      <c r="I125" s="336"/>
    </row>
    <row r="126" spans="1:9" ht="43.5" thickBot="1">
      <c r="A126" s="76" t="s">
        <v>208</v>
      </c>
      <c r="B126" s="41" t="s">
        <v>253</v>
      </c>
      <c r="C126" s="91">
        <v>0</v>
      </c>
      <c r="D126" s="92">
        <v>0.4</v>
      </c>
      <c r="E126" s="93">
        <v>0.2</v>
      </c>
      <c r="F126" s="70">
        <f>E126/D126</f>
        <v>0.5</v>
      </c>
      <c r="G126" s="77">
        <v>22984753</v>
      </c>
      <c r="H126" s="77">
        <v>0</v>
      </c>
      <c r="I126" s="78">
        <f>H126/G126</f>
        <v>0</v>
      </c>
    </row>
    <row r="127" spans="1:9" ht="13.5" thickBot="1">
      <c r="A127" s="43"/>
      <c r="B127" s="43"/>
      <c r="C127" s="43"/>
      <c r="D127" s="43"/>
      <c r="E127" s="43"/>
      <c r="F127" s="60"/>
      <c r="G127" s="67">
        <f>SUM(G3:G126)</f>
        <v>9971900948.71</v>
      </c>
      <c r="H127" s="67">
        <f>SUM(H3:H126)</f>
        <v>8080686050.37</v>
      </c>
      <c r="I127" s="62">
        <f>H127/G127</f>
        <v>0.8103455992927152</v>
      </c>
    </row>
    <row r="128" spans="1:9" ht="12.75">
      <c r="A128" s="53"/>
      <c r="B128" s="53"/>
      <c r="C128" s="53"/>
      <c r="D128" s="53"/>
      <c r="E128" s="53"/>
      <c r="F128" s="61">
        <v>0</v>
      </c>
      <c r="G128" s="54"/>
      <c r="H128" s="54"/>
      <c r="I128" s="63">
        <v>0</v>
      </c>
    </row>
    <row r="129" spans="1:9" ht="12.75">
      <c r="A129" s="53"/>
      <c r="B129" s="53"/>
      <c r="C129" s="53"/>
      <c r="D129" s="53"/>
      <c r="E129" s="53"/>
      <c r="F129" s="61">
        <v>1</v>
      </c>
      <c r="G129" s="54"/>
      <c r="H129" s="54"/>
      <c r="I129" s="63">
        <v>1</v>
      </c>
    </row>
    <row r="130" ht="12.75"/>
    <row r="131" ht="12.75"/>
    <row r="132" spans="2:10" ht="42.75">
      <c r="B132" s="99" t="s">
        <v>102</v>
      </c>
      <c r="C132" s="9"/>
      <c r="D132" s="9"/>
      <c r="E132" s="9"/>
      <c r="F132" s="98">
        <v>8</v>
      </c>
      <c r="G132" s="101">
        <v>0.8267</v>
      </c>
      <c r="H132" s="100">
        <v>2520807833.71</v>
      </c>
      <c r="I132" s="100">
        <v>2520714958.37</v>
      </c>
      <c r="J132" s="102">
        <f>I132/H132</f>
        <v>0.9999631565172251</v>
      </c>
    </row>
    <row r="133" spans="2:10" ht="42.75">
      <c r="B133" s="99" t="s">
        <v>103</v>
      </c>
      <c r="C133" s="9"/>
      <c r="D133" s="9"/>
      <c r="E133" s="9"/>
      <c r="F133" s="98">
        <v>3</v>
      </c>
      <c r="G133" s="101">
        <v>0.7133</v>
      </c>
      <c r="H133" s="100">
        <v>265000000</v>
      </c>
      <c r="I133" s="100">
        <v>181400000</v>
      </c>
      <c r="J133" s="102">
        <f aca="true" t="shared" si="2" ref="J133:J151">I133/H133</f>
        <v>0.6845283018867925</v>
      </c>
    </row>
    <row r="134" spans="2:10" ht="28.5">
      <c r="B134" s="99" t="s">
        <v>104</v>
      </c>
      <c r="C134" s="9"/>
      <c r="D134" s="9"/>
      <c r="E134" s="9"/>
      <c r="F134" s="98">
        <v>4</v>
      </c>
      <c r="G134" s="101">
        <v>0.9</v>
      </c>
      <c r="H134" s="103">
        <v>1018421180</v>
      </c>
      <c r="I134" s="103">
        <v>1017421180</v>
      </c>
      <c r="J134" s="102">
        <f t="shared" si="2"/>
        <v>0.9990180879780995</v>
      </c>
    </row>
    <row r="135" spans="2:10" ht="42.75">
      <c r="B135" s="99" t="s">
        <v>105</v>
      </c>
      <c r="C135" s="9"/>
      <c r="D135" s="9"/>
      <c r="E135" s="9"/>
      <c r="F135" s="98">
        <v>2</v>
      </c>
      <c r="G135" s="101">
        <v>0.9</v>
      </c>
      <c r="H135" s="104">
        <v>280500000</v>
      </c>
      <c r="I135" s="104">
        <v>280500000</v>
      </c>
      <c r="J135" s="102">
        <f t="shared" si="2"/>
        <v>1</v>
      </c>
    </row>
    <row r="136" spans="2:10" ht="28.5">
      <c r="B136" s="99" t="s">
        <v>106</v>
      </c>
      <c r="C136" s="9"/>
      <c r="D136" s="9"/>
      <c r="E136" s="9"/>
      <c r="F136" s="98">
        <v>2</v>
      </c>
      <c r="G136" s="101">
        <v>0.95</v>
      </c>
      <c r="H136" s="103">
        <v>43000000</v>
      </c>
      <c r="I136" s="103">
        <v>36300000</v>
      </c>
      <c r="J136" s="102">
        <f t="shared" si="2"/>
        <v>0.8441860465116279</v>
      </c>
    </row>
    <row r="137" spans="2:10" ht="28.5">
      <c r="B137" s="99" t="s">
        <v>107</v>
      </c>
      <c r="C137" s="9"/>
      <c r="D137" s="9"/>
      <c r="E137" s="9"/>
      <c r="F137" s="98">
        <v>2</v>
      </c>
      <c r="G137" s="101">
        <v>0.5</v>
      </c>
      <c r="H137" s="104">
        <v>56000000</v>
      </c>
      <c r="I137" s="104">
        <v>52000000</v>
      </c>
      <c r="J137" s="102">
        <f t="shared" si="2"/>
        <v>0.9285714285714286</v>
      </c>
    </row>
    <row r="138" spans="2:10" ht="28.5">
      <c r="B138" s="99" t="s">
        <v>108</v>
      </c>
      <c r="C138" s="9"/>
      <c r="D138" s="9"/>
      <c r="E138" s="9"/>
      <c r="F138" s="98">
        <v>4</v>
      </c>
      <c r="G138" s="101">
        <v>0.85</v>
      </c>
      <c r="H138" s="104">
        <v>95000000</v>
      </c>
      <c r="I138" s="104">
        <v>92000000</v>
      </c>
      <c r="J138" s="102">
        <f t="shared" si="2"/>
        <v>0.968421052631579</v>
      </c>
    </row>
    <row r="139" spans="2:10" ht="28.5">
      <c r="B139" s="99" t="s">
        <v>146</v>
      </c>
      <c r="C139" s="9"/>
      <c r="D139" s="9"/>
      <c r="E139" s="9"/>
      <c r="F139" s="98">
        <v>3</v>
      </c>
      <c r="G139" s="101">
        <v>0.6952</v>
      </c>
      <c r="H139" s="103">
        <f>30000000</f>
        <v>30000000</v>
      </c>
      <c r="I139" s="103">
        <v>29000000</v>
      </c>
      <c r="J139" s="102">
        <f t="shared" si="2"/>
        <v>0.9666666666666667</v>
      </c>
    </row>
    <row r="140" spans="2:10" ht="14.25">
      <c r="B140" s="99" t="s">
        <v>109</v>
      </c>
      <c r="C140" s="9"/>
      <c r="D140" s="9"/>
      <c r="E140" s="9"/>
      <c r="F140" s="98">
        <v>9</v>
      </c>
      <c r="G140" s="101">
        <v>0.5611</v>
      </c>
      <c r="H140" s="105">
        <v>1734278168</v>
      </c>
      <c r="I140" s="105">
        <v>1536700000</v>
      </c>
      <c r="J140" s="102">
        <f t="shared" si="2"/>
        <v>0.8860746957174405</v>
      </c>
    </row>
    <row r="141" spans="2:10" ht="14.25">
      <c r="B141" s="99" t="s">
        <v>110</v>
      </c>
      <c r="C141" s="9"/>
      <c r="D141" s="9"/>
      <c r="E141" s="9"/>
      <c r="F141" s="98">
        <v>9</v>
      </c>
      <c r="G141" s="101">
        <v>0.8111</v>
      </c>
      <c r="H141" s="104">
        <v>40000000</v>
      </c>
      <c r="I141" s="104">
        <v>33000000</v>
      </c>
      <c r="J141" s="102">
        <f t="shared" si="2"/>
        <v>0.825</v>
      </c>
    </row>
    <row r="142" spans="2:10" ht="42.75">
      <c r="B142" s="99" t="s">
        <v>111</v>
      </c>
      <c r="C142" s="9"/>
      <c r="D142" s="9"/>
      <c r="E142" s="9"/>
      <c r="F142" s="98">
        <v>5</v>
      </c>
      <c r="G142" s="101">
        <v>0.9267</v>
      </c>
      <c r="H142" s="103">
        <v>1236513933</v>
      </c>
      <c r="I142" s="103">
        <v>14850000</v>
      </c>
      <c r="J142" s="102">
        <f t="shared" si="2"/>
        <v>0.012009569486994208</v>
      </c>
    </row>
    <row r="143" spans="2:10" ht="28.5">
      <c r="B143" s="99" t="s">
        <v>219</v>
      </c>
      <c r="C143" s="9"/>
      <c r="D143" s="9"/>
      <c r="E143" s="9"/>
      <c r="F143" s="98">
        <v>2</v>
      </c>
      <c r="G143" s="101">
        <v>0.875</v>
      </c>
      <c r="H143" s="103">
        <v>50000000</v>
      </c>
      <c r="I143" s="103">
        <v>33000000</v>
      </c>
      <c r="J143" s="102">
        <f t="shared" si="2"/>
        <v>0.66</v>
      </c>
    </row>
    <row r="144" spans="2:10" ht="14.25">
      <c r="B144" s="99" t="s">
        <v>150</v>
      </c>
      <c r="C144" s="9"/>
      <c r="D144" s="9"/>
      <c r="E144" s="9"/>
      <c r="F144" s="98">
        <v>11</v>
      </c>
      <c r="G144" s="101">
        <v>0.2409</v>
      </c>
      <c r="H144" s="103">
        <f>15000000</f>
        <v>15000000</v>
      </c>
      <c r="I144" s="103">
        <v>15000000</v>
      </c>
      <c r="J144" s="102">
        <f t="shared" si="2"/>
        <v>1</v>
      </c>
    </row>
    <row r="145" spans="2:10" ht="28.5">
      <c r="B145" s="99" t="s">
        <v>112</v>
      </c>
      <c r="C145" s="9"/>
      <c r="D145" s="9"/>
      <c r="E145" s="9"/>
      <c r="F145" s="98">
        <v>12</v>
      </c>
      <c r="G145" s="101">
        <v>0.9125</v>
      </c>
      <c r="H145" s="104">
        <v>842371616</v>
      </c>
      <c r="I145" s="104">
        <v>842371616</v>
      </c>
      <c r="J145" s="102">
        <f t="shared" si="2"/>
        <v>1</v>
      </c>
    </row>
    <row r="146" spans="2:10" ht="28.5">
      <c r="B146" s="99" t="s">
        <v>113</v>
      </c>
      <c r="C146" s="9"/>
      <c r="D146" s="9"/>
      <c r="E146" s="9"/>
      <c r="F146" s="98">
        <v>1</v>
      </c>
      <c r="G146" s="101">
        <v>0.8</v>
      </c>
      <c r="H146" s="103">
        <v>27000000</v>
      </c>
      <c r="I146" s="103">
        <v>22500000</v>
      </c>
      <c r="J146" s="102">
        <f t="shared" si="2"/>
        <v>0.8333333333333334</v>
      </c>
    </row>
    <row r="147" spans="2:10" ht="14.25">
      <c r="B147" s="99" t="s">
        <v>114</v>
      </c>
      <c r="C147" s="9"/>
      <c r="D147" s="9"/>
      <c r="E147" s="9"/>
      <c r="F147" s="98">
        <v>18</v>
      </c>
      <c r="G147" s="101">
        <v>0.5355</v>
      </c>
      <c r="H147" s="103">
        <v>680000000</v>
      </c>
      <c r="I147" s="103">
        <v>502200000</v>
      </c>
      <c r="J147" s="102">
        <f t="shared" si="2"/>
        <v>0.7385294117647059</v>
      </c>
    </row>
    <row r="148" spans="2:10" ht="14.25">
      <c r="B148" s="99" t="s">
        <v>115</v>
      </c>
      <c r="C148" s="9"/>
      <c r="D148" s="9"/>
      <c r="E148" s="9"/>
      <c r="F148" s="98">
        <v>4</v>
      </c>
      <c r="G148" s="101">
        <v>0.375</v>
      </c>
      <c r="H148" s="103">
        <v>96600000</v>
      </c>
      <c r="I148" s="103">
        <v>96600000</v>
      </c>
      <c r="J148" s="102">
        <f t="shared" si="2"/>
        <v>1</v>
      </c>
    </row>
    <row r="149" spans="2:10" ht="28.5">
      <c r="B149" s="99" t="s">
        <v>161</v>
      </c>
      <c r="C149" s="9"/>
      <c r="D149" s="9"/>
      <c r="E149" s="9"/>
      <c r="F149" s="98">
        <v>15</v>
      </c>
      <c r="G149" s="101">
        <v>0.5333</v>
      </c>
      <c r="H149" s="104">
        <v>789423465</v>
      </c>
      <c r="I149" s="104">
        <v>648028296</v>
      </c>
      <c r="J149" s="102">
        <f t="shared" si="2"/>
        <v>0.820888059110328</v>
      </c>
    </row>
    <row r="150" spans="2:10" ht="14.25">
      <c r="B150" s="99" t="s">
        <v>116</v>
      </c>
      <c r="C150" s="9"/>
      <c r="D150" s="9"/>
      <c r="E150" s="9"/>
      <c r="F150" s="98">
        <v>9</v>
      </c>
      <c r="G150" s="101">
        <v>0.5072</v>
      </c>
      <c r="H150" s="103">
        <v>129000000</v>
      </c>
      <c r="I150" s="103">
        <v>127100000</v>
      </c>
      <c r="J150" s="102">
        <f t="shared" si="2"/>
        <v>0.9852713178294573</v>
      </c>
    </row>
    <row r="151" spans="2:10" ht="28.5">
      <c r="B151" s="99" t="s">
        <v>208</v>
      </c>
      <c r="C151" s="9"/>
      <c r="D151" s="9"/>
      <c r="E151" s="9"/>
      <c r="F151" s="98">
        <v>1</v>
      </c>
      <c r="G151" s="101">
        <v>0.5</v>
      </c>
      <c r="H151" s="104">
        <v>22984753</v>
      </c>
      <c r="I151" s="104">
        <v>0</v>
      </c>
      <c r="J151" s="102">
        <f t="shared" si="2"/>
        <v>0</v>
      </c>
    </row>
  </sheetData>
  <sheetProtection/>
  <protectedRanges>
    <protectedRange sqref="G3:G126" name="Rango5"/>
    <protectedRange sqref="H3:H126" name="Rango2"/>
    <protectedRange sqref="E3:E126" name="Rango1"/>
    <protectedRange sqref="H134:H151" name="Rango5_1"/>
    <protectedRange sqref="I134:I151" name="Rango2_1"/>
  </protectedRanges>
  <autoFilter ref="A1:J129"/>
  <mergeCells count="79">
    <mergeCell ref="I102:I116"/>
    <mergeCell ref="A117:A125"/>
    <mergeCell ref="G117:G125"/>
    <mergeCell ref="H117:H125"/>
    <mergeCell ref="I117:I125"/>
    <mergeCell ref="A102:A116"/>
    <mergeCell ref="G102:G116"/>
    <mergeCell ref="H102:H116"/>
    <mergeCell ref="I80:I97"/>
    <mergeCell ref="A98:A101"/>
    <mergeCell ref="G98:G101"/>
    <mergeCell ref="H98:H101"/>
    <mergeCell ref="I98:I101"/>
    <mergeCell ref="A80:A97"/>
    <mergeCell ref="G80:G97"/>
    <mergeCell ref="H80:H97"/>
    <mergeCell ref="I56:I66"/>
    <mergeCell ref="A67:A78"/>
    <mergeCell ref="G67:G78"/>
    <mergeCell ref="H67:H78"/>
    <mergeCell ref="I67:I78"/>
    <mergeCell ref="A56:A66"/>
    <mergeCell ref="G56:G66"/>
    <mergeCell ref="H56:H66"/>
    <mergeCell ref="I49:I53"/>
    <mergeCell ref="A54:A55"/>
    <mergeCell ref="G54:G55"/>
    <mergeCell ref="H54:H55"/>
    <mergeCell ref="I54:I55"/>
    <mergeCell ref="A49:A53"/>
    <mergeCell ref="G49:G53"/>
    <mergeCell ref="H49:H53"/>
    <mergeCell ref="I31:I39"/>
    <mergeCell ref="A40:A48"/>
    <mergeCell ref="G40:G48"/>
    <mergeCell ref="H40:H48"/>
    <mergeCell ref="I40:I48"/>
    <mergeCell ref="A31:A39"/>
    <mergeCell ref="G31:G39"/>
    <mergeCell ref="H31:H39"/>
    <mergeCell ref="I24:I27"/>
    <mergeCell ref="A28:A30"/>
    <mergeCell ref="G28:G30"/>
    <mergeCell ref="H28:H30"/>
    <mergeCell ref="I28:I30"/>
    <mergeCell ref="A24:A27"/>
    <mergeCell ref="G24:G27"/>
    <mergeCell ref="H24:H27"/>
    <mergeCell ref="I20:I21"/>
    <mergeCell ref="A22:A23"/>
    <mergeCell ref="G22:G23"/>
    <mergeCell ref="H22:H23"/>
    <mergeCell ref="I22:I23"/>
    <mergeCell ref="A20:A21"/>
    <mergeCell ref="G20:G21"/>
    <mergeCell ref="H20:H21"/>
    <mergeCell ref="I14:I17"/>
    <mergeCell ref="A18:A19"/>
    <mergeCell ref="G18:G19"/>
    <mergeCell ref="H18:H19"/>
    <mergeCell ref="I18:I19"/>
    <mergeCell ref="A14:A17"/>
    <mergeCell ref="G14:G17"/>
    <mergeCell ref="H14:H17"/>
    <mergeCell ref="A11:A13"/>
    <mergeCell ref="G11:G13"/>
    <mergeCell ref="H11:H13"/>
    <mergeCell ref="I11:I13"/>
    <mergeCell ref="G1:G2"/>
    <mergeCell ref="H1:H2"/>
    <mergeCell ref="A3:A10"/>
    <mergeCell ref="G3:G10"/>
    <mergeCell ref="H3:H10"/>
    <mergeCell ref="A1:A2"/>
    <mergeCell ref="B1:B2"/>
    <mergeCell ref="C1:C2"/>
    <mergeCell ref="D1:D2"/>
    <mergeCell ref="E1:E2"/>
    <mergeCell ref="I3:I10"/>
  </mergeCells>
  <conditionalFormatting sqref="F127:F129">
    <cfRule type="colorScale" priority="5" dxfId="0">
      <colorScale>
        <cfvo type="percent" val="25"/>
        <cfvo type="percent" val="50"/>
        <cfvo type="percent" val="100"/>
        <color rgb="FFFF0000"/>
        <color rgb="FFFFFF00"/>
        <color rgb="FF92D050"/>
      </colorScale>
    </cfRule>
    <cfRule type="colorScale" priority="7" dxfId="0">
      <colorScale>
        <cfvo type="percent" val="0"/>
        <cfvo type="percent" val="25"/>
        <cfvo type="percent" val="100"/>
        <color rgb="FFFF0000"/>
        <color rgb="FFFFFF00"/>
        <color rgb="FF92D050"/>
      </colorScale>
    </cfRule>
  </conditionalFormatting>
  <conditionalFormatting sqref="I3:I129">
    <cfRule type="colorScale" priority="4" dxfId="0">
      <colorScale>
        <cfvo type="percent" val="25"/>
        <cfvo type="percent" val="50"/>
        <cfvo type="percent" val="100"/>
        <color rgb="FFFF0000"/>
        <color rgb="FFFFFF00"/>
        <color rgb="FF92D050"/>
      </colorScale>
    </cfRule>
    <cfRule type="colorScale" priority="6" dxfId="0">
      <colorScale>
        <cfvo type="percent" val="0"/>
        <cfvo type="percent" val="25"/>
        <cfvo type="percent" val="100"/>
        <color rgb="FFFF0000"/>
        <color rgb="FFFFFF00"/>
        <color rgb="FF92D050"/>
      </colorScale>
    </cfRule>
  </conditionalFormatting>
  <conditionalFormatting sqref="F3:F126">
    <cfRule type="colorScale" priority="2" dxfId="0">
      <colorScale>
        <cfvo type="percent" val="25"/>
        <cfvo type="percent" val="50"/>
        <cfvo type="percent" val="100"/>
        <color rgb="FFFF0000"/>
        <color rgb="FFFFFF00"/>
        <color rgb="FF92D050"/>
      </colorScale>
    </cfRule>
    <cfRule type="colorScale" priority="3" dxfId="0">
      <colorScale>
        <cfvo type="percent" val="0"/>
        <cfvo type="percent" val="25"/>
        <cfvo type="percent" val="100"/>
        <color rgb="FFFF0000"/>
        <color rgb="FFFFFF00"/>
        <color rgb="FF92D050"/>
      </colorScale>
    </cfRule>
  </conditionalFormatting>
  <conditionalFormatting sqref="F3:F129">
    <cfRule type="colorScale" priority="1" dxfId="0">
      <colorScale>
        <cfvo type="percent" val="25"/>
        <cfvo type="percent" val="50"/>
        <cfvo type="percent" val="100"/>
        <color rgb="FFFF0000"/>
        <color rgb="FFFFFF00"/>
        <color rgb="FF92D050"/>
      </colorScale>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2022-08-30T23:56:21Z</cp:lastPrinted>
  <dcterms:created xsi:type="dcterms:W3CDTF">2012-06-01T17:13:38Z</dcterms:created>
  <dcterms:modified xsi:type="dcterms:W3CDTF">2022-08-31T00:49:10Z</dcterms:modified>
  <cp:category/>
  <cp:version/>
  <cp:contentType/>
  <cp:contentStatus/>
</cp:coreProperties>
</file>