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E:\PLANEACION 2022\SEG_PLAN_DE_ACCIÓN_2022_PDM_2020-2023\SEG_PLAN_DE_ACCIÓN_2022_PDM_2020-2023_2T\SEG_PLANACCION_PUBLICADOS\"/>
    </mc:Choice>
  </mc:AlternateContent>
  <xr:revisionPtr revIDLastSave="0" documentId="13_ncr:1_{8716FCAC-0593-4EDE-AD58-7DC5540F8056}" xr6:coauthVersionLast="47" xr6:coauthVersionMax="47" xr10:uidLastSave="{00000000-0000-0000-0000-000000000000}"/>
  <bookViews>
    <workbookView xWindow="-110" yWindow="-110" windowWidth="19420" windowHeight="10420" tabRatio="493" xr2:uid="{00000000-000D-0000-FFFF-FFFF00000000}"/>
  </bookViews>
  <sheets>
    <sheet name="1.SEG_PLANACCION_2022_2T" sheetId="2" r:id="rId1"/>
    <sheet name="CONSOLIDADO" sheetId="5" r:id="rId2"/>
    <sheet name="Hoja2" sheetId="4" state="hidden" r:id="rId3"/>
    <sheet name="Hoja1" sheetId="3" state="hidden" r:id="rId4"/>
  </sheets>
  <definedNames>
    <definedName name="_xlnm._FilterDatabase" localSheetId="0" hidden="1">'1.SEG_PLANACCION_2022_2T'!$A$10:$AJ$39</definedName>
    <definedName name="_xlnm._FilterDatabase" localSheetId="1" hidden="1">CONSOLIDADO!$A$1:$L$30</definedName>
    <definedName name="_xlnm._FilterDatabase" localSheetId="3" hidden="1">Hoja1!$A$1:$A$1</definedName>
    <definedName name="_xlnm.Print_Area" localSheetId="0">'1.SEG_PLANACCION_2022_2T'!$A$1:$AB$52</definedName>
    <definedName name="_xlnm.Print_Titles" localSheetId="0">'1.SEG_PLANACCION_2022_2T'!$1:$10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5" l="1"/>
  <c r="J37" i="5"/>
  <c r="J38" i="5"/>
  <c r="J39" i="5"/>
  <c r="J40" i="5"/>
  <c r="J35" i="5"/>
  <c r="C15" i="5"/>
  <c r="D15" i="5"/>
  <c r="H29" i="5"/>
  <c r="G29" i="5"/>
  <c r="F28" i="5"/>
  <c r="F27" i="5"/>
  <c r="F26" i="5"/>
  <c r="I25" i="5"/>
  <c r="F25" i="5"/>
  <c r="F24" i="5"/>
  <c r="F23" i="5"/>
  <c r="F22" i="5"/>
  <c r="F21" i="5"/>
  <c r="F20" i="5"/>
  <c r="F19" i="5"/>
  <c r="F18" i="5"/>
  <c r="I17" i="5"/>
  <c r="F17" i="5"/>
  <c r="F16" i="5"/>
  <c r="F15" i="5"/>
  <c r="F14" i="5"/>
  <c r="I13" i="5"/>
  <c r="F13" i="5"/>
  <c r="I12" i="5"/>
  <c r="F12" i="5"/>
  <c r="F11" i="5"/>
  <c r="F10" i="5"/>
  <c r="F9" i="5"/>
  <c r="F8" i="5"/>
  <c r="I7" i="5"/>
  <c r="F7" i="5"/>
  <c r="I6" i="5"/>
  <c r="F6" i="5"/>
  <c r="F5" i="5"/>
  <c r="F4" i="5"/>
  <c r="I3" i="5"/>
  <c r="F3" i="5"/>
  <c r="S14" i="2"/>
  <c r="S15" i="2"/>
  <c r="S16" i="2"/>
  <c r="S17" i="2"/>
  <c r="S18" i="2"/>
  <c r="S19" i="2"/>
  <c r="S20" i="2"/>
  <c r="S21" i="2"/>
  <c r="S22" i="2"/>
  <c r="S23" i="2"/>
  <c r="S25" i="2"/>
  <c r="S26" i="2"/>
  <c r="S27" i="2"/>
  <c r="S28" i="2"/>
  <c r="S29" i="2"/>
  <c r="S30" i="2"/>
  <c r="S31" i="2"/>
  <c r="S32" i="2"/>
  <c r="S33" i="2"/>
  <c r="S34" i="2"/>
  <c r="S35" i="2"/>
  <c r="S36" i="2"/>
  <c r="S37" i="2"/>
  <c r="S13" i="2"/>
  <c r="S12" i="2"/>
  <c r="X34" i="2"/>
  <c r="X26" i="2"/>
  <c r="X22" i="2"/>
  <c r="X21" i="2"/>
  <c r="X16" i="2"/>
  <c r="X15" i="2"/>
  <c r="X12" i="2"/>
  <c r="W38" i="2"/>
  <c r="V38" i="2"/>
  <c r="I29" i="5" l="1"/>
  <c r="X38" i="2"/>
  <c r="Q24" i="2"/>
  <c r="S24" i="2" s="1"/>
  <c r="P24" i="2"/>
</calcChain>
</file>

<file path=xl/sharedStrings.xml><?xml version="1.0" encoding="utf-8"?>
<sst xmlns="http://schemas.openxmlformats.org/spreadsheetml/2006/main" count="438" uniqueCount="230">
  <si>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</si>
  <si>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</si>
  <si>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</si>
  <si>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</si>
  <si>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</si>
  <si>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</si>
  <si>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</si>
  <si>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</si>
  <si>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</si>
  <si>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</si>
  <si>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 xml:space="preserve">Recursos asignados, en pesos en el momento presupuestal </t>
  </si>
  <si>
    <t>REPRESENTANTE LEGAL</t>
  </si>
  <si>
    <t>ALCALDE</t>
  </si>
  <si>
    <t>TOTAL</t>
  </si>
  <si>
    <t>____________________________________________________________
Centro Administrativo Municipal CAM, piso 3 Tel – (6) 741 71 00 Ext. 804, 805</t>
  </si>
  <si>
    <t>Código: D-DP-PDE-051</t>
  </si>
  <si>
    <t>PROYECTOS</t>
  </si>
  <si>
    <t xml:space="preserve">FUENTES DE FINANCIACIÓN </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</si>
  <si>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</si>
  <si>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</si>
  <si>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</si>
  <si>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</si>
  <si>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</si>
  <si>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</si>
  <si>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</si>
  <si>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</si>
  <si>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</si>
  <si>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</si>
  <si>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</si>
  <si>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</si>
  <si>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</si>
  <si>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</si>
  <si>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</si>
  <si>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</si>
  <si>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</si>
  <si>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</si>
  <si>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INSTITUCIONAL Y GOBIERNO: "Servir y hacer las cosas bien"</t>
  </si>
  <si>
    <t>Gobierno Territorial</t>
  </si>
  <si>
    <t>12, 16, 17, 11</t>
  </si>
  <si>
    <t>ND</t>
  </si>
  <si>
    <t>Gobierno con calidad</t>
  </si>
  <si>
    <t>Sistemas de gestión integrados con calidad</t>
  </si>
  <si>
    <t>Número de sistemas de gestión articulados en el SGI del Municipio de Armenia en el cuatrienio.</t>
  </si>
  <si>
    <t>Estrategia de integridad y transparencia en la entidad.</t>
  </si>
  <si>
    <t>Estrategia de integridad y transparencia en la entidad implementada</t>
  </si>
  <si>
    <t>0</t>
  </si>
  <si>
    <t xml:space="preserve">Información Pa todos </t>
  </si>
  <si>
    <t>Número de campañas institucionales diseñadas y difundidas en el cuatrienio.</t>
  </si>
  <si>
    <t>1</t>
  </si>
  <si>
    <t>1, 5, 10, 11, 16</t>
  </si>
  <si>
    <t>Fortalecimiento de la convivencia y la paz</t>
  </si>
  <si>
    <t xml:space="preserve">Fortalecimiento de los programas de asistencia socio- económicos  con la comunidad </t>
  </si>
  <si>
    <t>Construcción colectiva por la paz</t>
  </si>
  <si>
    <t>Numero de estrategias creadas e implementadas para la construcción de paz ciudadana en el cuatrienio.</t>
  </si>
  <si>
    <t>Fortalecer la cultura de planeación y articulación
de los sistemas de gestión institucional, así como
procesos de control y autocontrol,
orientados al mejoramiento del desempeño
institucional</t>
  </si>
  <si>
    <t>Fortalecer los procesos de difusión de contenidos
informativos sobre acciones adelantadas por la
Administración Municipal y de asuntos o
contenidos de interés para la ciudadanía, así
como los procesos de percepción de e
interacción con la misma.</t>
  </si>
  <si>
    <t>Ingresos Corrientes de Libre Destinación - ICLD</t>
  </si>
  <si>
    <t>Informes generados por el observatorio de ciudad en el año</t>
  </si>
  <si>
    <t>Campañas de promoción (intervención cultural de la vida cotidiana) diseñadas e implementadas en el año</t>
  </si>
  <si>
    <t>Talleres ciudadanos para la paz  ciudadana y la reconciliación realizados</t>
  </si>
  <si>
    <t xml:space="preserve">Generación de escenarios para la memoria y la identidad local realizados </t>
  </si>
  <si>
    <t>SLB</t>
  </si>
  <si>
    <t>Profesional Especializado Despacho del Alcalde con funciones de Gestor de Paz, Derechos Humanos y Cultura Ciudadana.</t>
  </si>
  <si>
    <t>Profesional Especializado Despacho del Alcalde Comunicaciones</t>
  </si>
  <si>
    <t>JOSÉ MANUEL RIOS MORALES</t>
  </si>
  <si>
    <t>Todos Somos Ciudadanos</t>
  </si>
  <si>
    <t>Todos Informados</t>
  </si>
  <si>
    <t>Todos en Paz</t>
  </si>
  <si>
    <t>Sistema de Gestión para la Planificación Integral</t>
  </si>
  <si>
    <t>Todos Pá la Calle</t>
  </si>
  <si>
    <t>Asesor Administrativo en coordinación con el Profesional Especializado (Administrador del SGI)</t>
  </si>
  <si>
    <t>Asesor Social del Despacho del Alcalde</t>
  </si>
  <si>
    <t>PRODUCTO KPT</t>
  </si>
  <si>
    <t>PLAN DE ACCIÓN</t>
  </si>
  <si>
    <t>Fecha: 04/01/2021</t>
  </si>
  <si>
    <t>Versión: 009</t>
  </si>
  <si>
    <t>SECRETARÍA O  ENTIDAD RESPONSABLE: 1.DESPACHO DEL ALCALDE</t>
  </si>
  <si>
    <t>Huerta Pa Todos: Asesorar y fortalecer las huertas comunitarias en los barrios y comunas de la ciudad</t>
  </si>
  <si>
    <t xml:space="preserve">Encuentro Pa Todos: Planificar y coordinar logísticamente reuniones en comunas veredas y barrios de la ciudad las que requiera el alcalde que no hagan parte de la unidad de participación ciudadana </t>
  </si>
  <si>
    <t>Armenia verde Pa Todos: Intervención de zonas verdes en barrios con participación de la comunidad</t>
  </si>
  <si>
    <t>Convivencia Pa Todos: Intervención de espacios públicos con participación de la comunidad. Desarrollar campañas cívico sociales y de sana convivencia en las diferentes comunas de la cuidad de armenia</t>
  </si>
  <si>
    <t xml:space="preserve">Priorizando Pa Todos: Generación de espacios de interacción entre grupos sociales. Desarrollar mesas de trabajo para la articulación interstitucional </t>
  </si>
  <si>
    <t xml:space="preserve">Armenia Social Pa Todos: Estrategias de difusión. Realizar la divulgación de convocatorias de las actividades interinstitucionales de la administración del proyecto Todos Pa la Calle </t>
  </si>
  <si>
    <t>Contratación de Servicios externos para llevar a cabo Auditorias Externas ISO 9001:2015.</t>
  </si>
  <si>
    <t>VIGENCIA AÑO:2022</t>
  </si>
  <si>
    <t>Contratación de servicios profesionales para apoyar los procesos de consolidación y análisis de la información estadística diseñando herramientas que contribuyan al fortalecimiento del Servicio al Ciudadano</t>
  </si>
  <si>
    <t xml:space="preserve">Índice de incremento de la credibilidad de la comunidad </t>
  </si>
  <si>
    <t xml:space="preserve">Implementación y Difusión de la Política de Atención al Ciudadano con su respectivo monitoreo y seguimiento </t>
  </si>
  <si>
    <t>Cumplimiento de la Resolución 372 de 2020 - Comité de Relación Estado Ciudadano</t>
  </si>
  <si>
    <t>Contratación de servicios profesionales para apoyar la emisión de boletines externos de prensa con información institucional y corporativa.</t>
  </si>
  <si>
    <t>Contratación de  servicios profesionales para la emisión de comunicados de prensa externos con información institucional y corporativa.</t>
  </si>
  <si>
    <t>Contratación de servicios profesionales para creación de campañas institucionales publicitarias externas.</t>
  </si>
  <si>
    <t>Contratación de servicios profesionales para implementar un plan de medios que garantice la difusión institucional del gobierno en prensa, radio, televisión, medios digitales externos.</t>
  </si>
  <si>
    <t>Contratación de servicios profesionales para el diseño, diagramación, impresión y acabados del periódico institucional.</t>
  </si>
  <si>
    <t>Contratación de suministro de  productos relacionados con la impresión y materiales litográficos requeridos para el desarrollo de las actividades propias del proyecto.</t>
  </si>
  <si>
    <t>Contratación de suministro de cartuchos, tintas y tóner requeridos para el desarrollo de las actividades propias del proyecto.</t>
  </si>
  <si>
    <t>Contratación para la compra de equipos de cómputo requeridos para el desarrollo de las actividades propias del proyecto.</t>
  </si>
  <si>
    <t>Contratación para la compra de equipos de impresión que ejecutan dos o más de las siguientes funciones: imprimir, escanear, fotocopiar, enviar fax, requeridos para el desarrollo de las actividades propias del proyecto.</t>
  </si>
  <si>
    <t>Contratación de servicios profesionales para el compañamiento logístico protocolario a los actos institucionales con el Señor Alcalde, redacción de discursos, notas de estilo y/o publicaciones.</t>
  </si>
  <si>
    <t>Contratación de servicios profesionales para apoyar desarrollo de procesos administrativos en plataformas de gestión y control: Gacetas</t>
  </si>
  <si>
    <t>Contratación de servicios de apoyo a la gestión para la producción de campañas publicitarias institucionales para el cumplimiento del Plan de Comunicación Organizacional.</t>
  </si>
  <si>
    <t>Contratación de servicios de apoyo a la gestión para la emisión de boletines internos.</t>
  </si>
  <si>
    <t>Contratación de servicios de apoyo a la gestión para el fortalecimiento de la oficina de Comunicaciones en relación con la actualización de archivo</t>
  </si>
  <si>
    <t xml:space="preserve">Contratación de servicios profesionales para la actualización, socialización y divulgación permanente de la información institucional por las redes sociales propias como: Facebook, Twitter, Instagram asi como el canal de youtube.  </t>
  </si>
  <si>
    <t>2.3.2.02.02.009.459919.148.91112.034</t>
  </si>
  <si>
    <t>SGP Propósito General</t>
  </si>
  <si>
    <t>2.3.2.02.02.009.459919.148.83620.001</t>
  </si>
  <si>
    <t>Propios</t>
  </si>
  <si>
    <t>2.3.2.02.02.009.459919.148.89121.001</t>
  </si>
  <si>
    <t>2.3.2.02.02.009.459919.148.89122.001</t>
  </si>
  <si>
    <t>2.3.2.02.02.009.459919.148.35130.001</t>
  </si>
  <si>
    <t>2.3.2.02.02.009.459919.148.45230.001</t>
  </si>
  <si>
    <t>2.3.2.02.02.009.459919.148.45266.001</t>
  </si>
  <si>
    <t>2.3.2.02.02.009.459919.148.91112.001</t>
  </si>
  <si>
    <t xml:space="preserve">R.O Ingresos Corrientes de Libre Destinación - ICLD </t>
  </si>
  <si>
    <t>Contratación de Servicios profesionales y/o técnicos para fortalecer y mejorar el Sistema de Gestión Integrado de Calidad  adoptando los lineamientos de MIPG</t>
  </si>
  <si>
    <t>Contratación de equipo de servicios profesionales y de apoyo a la gestión para soportar el desarrollo de las actividades del Asesor de Proyectos</t>
  </si>
  <si>
    <t>Desarrollo de líneas temáticas de proyectos - Contratación de profesionales</t>
  </si>
  <si>
    <t>Desarrollo de esquemas de soporte - Contratación de personal de apoyo</t>
  </si>
  <si>
    <t>Inversión en equipos de soporte (TI)</t>
  </si>
  <si>
    <t>Crear un equipo que apoye a la Alcaldía en la gestión de recursos y proyectos para el beneficio de la comunidad.</t>
  </si>
  <si>
    <t xml:space="preserve">Asesor de Proyectos </t>
  </si>
  <si>
    <t>Asesor de Proyectos</t>
  </si>
  <si>
    <t>Apoyo y asistencia tecnica para la generacion, analisis y consolidacion y divulgacion de la informacion del Observatorio Ciudad, paz, convivencia y cultura ciudadana del Municipio de Armenia.</t>
  </si>
  <si>
    <t>Generar espacios y ambientes de paz en el Municipio de Armenia, a traves de actividades academicas, culturales, ludicas y deportivas orientadas al mejoramiento de la convivecia en el territorio en asocio con entidades del orden nacional, Departamental y Municipal</t>
  </si>
  <si>
    <t>Desarrollo de campañas de promoción e intervención cultural de la vida cotidiana diseñadas e implementadas.</t>
  </si>
  <si>
    <t>Plna de Accion</t>
  </si>
  <si>
    <t>SUIFP</t>
  </si>
  <si>
    <t xml:space="preserve">Desarrollo de campañas de promoción e intervención cultural de la vida cotidiana diseñadas e implementadas.
</t>
  </si>
  <si>
    <t xml:space="preserve">
Desarrollar Talleres de resolucion de conflictos, convivencia pacifica y manejo adecuado de los conflictos y prevencion de la violencia en el territorio. (Volantes - Piezas Publicitarias - Boletines - Material Pedagogico-logistica).</t>
  </si>
  <si>
    <t>Adquisición de bienes y servicios: servicios profesionales para operar el plan de medios y BTL para la difusión de programas y proyectos en periódicos, revistas, radio, televisión, medios digitales externos, etc. Servicios para la atención y organización logística de los eventos protocolarios, requeridos para el desarrollo de actividades propias del proyecto</t>
  </si>
  <si>
    <t>Adquisición de bienes y servicios: servicios profesionales y/o especializados para el desarrollo de procesos administrativos en plataformas de gestión y control, procesos jurídicos precontractuales y contractuales; acompañamiento y/o cubrimiento periodístico y enlace con medios de comunicación; creación de campañas publicitarias; actualización de redes sociales; presentación de eventos; actualización de noticias; redacción de discursos, notas de estilo y/o publicaciones; actividades protocolarias; elaboración de contenidos audiovisuales de medios institucionales; acompañar procesos de comunicación estratégica y pública; propiciar el posicionamiento del Municipio a través de Marketing y las plataformas digitales</t>
  </si>
  <si>
    <t>Adquisición de bienes y servicios: servicios de apoyo a la gestión para desarrollar actividades relacionadas con redacción de textos periodísticos, presentación de eventos y programas audiovisuales, comunicación gráfica y publicitaria, registro fotográfico, cubrimiento audiovisual, diseño gráfico, actividades asistenciales protocolarias administrativas, de gestión documental y logísticas necesarias para el funcionamiento de la oficina de comunicaciones</t>
  </si>
  <si>
    <t>Alegría Pa Todos: intervenir en el cuidado, mantenimiento reparaciones menores de los parques infantiles  y obras menores  de las diferentes comunas de la cuidad.</t>
  </si>
  <si>
    <t>Recursos del Balance -propios</t>
  </si>
  <si>
    <t>100.01.2.3.2.02.02.009.00.00.4599020.147.91119.001</t>
  </si>
  <si>
    <t>100.01.2.3.2.02.02.009.00.00.4599060.149.91119.001</t>
  </si>
  <si>
    <t>100.01.2.3.2.02.02.009.00.00.4502024.145.91119.001</t>
  </si>
  <si>
    <t xml:space="preserve">R.O Ingresos Corrientes de Libre Destinación - ICLD + SGP propósito general </t>
  </si>
  <si>
    <t>100.01.2.3.2.02.02.009.00.00.4502024.145.91119.001  +  100.01.2.3.2.02.02.009.00.00.4502024.145.91119.034</t>
  </si>
  <si>
    <t>100.01.2.3.2.02.02.009.00.00.4599019.148.91119.001
100.01.2.3.2.02.02.009.00.00.4599019.148.91119.210</t>
  </si>
  <si>
    <t>100.01.2.3.2.02.02.009.00.00.4599060.149.91119.001
100.01.2.3.2.02.02.009.00.00.4599060.149.91119.210</t>
  </si>
  <si>
    <t>100.01.2.3.2.02.01.003.00.00.4599060.006.45250.210
100.01.2.3.2.02.01.003.00.00.4599060.006.45266.210
100.01.2.3.2.02.02.009.00.00.4599060.006.91119.210</t>
  </si>
  <si>
    <t xml:space="preserve">Índice de convivencia ciudadana </t>
  </si>
  <si>
    <t>Fomentar y propiciar ambientes de paz que permitan el mejoramiento de la convivencia entre los ciudadanos a través de la construcción colectiva de la paz en el Municipio de Armenia.</t>
  </si>
  <si>
    <t>Apoyo y asistencia técnica para la generación, análisis y consolidación y divulgación de la información del Observatorio Ciudad, paz, convivencia y cultura ciudadana del Municipio de Armenia.</t>
  </si>
  <si>
    <t>Desarrollar Talleres de resolución de conflictos, convivencia pacifica y manejo adecuado de los conflictos y prevención de la violencia en el territorio. (Volantes - Piezas Publicitarias - Boletines - Material Pedagogico-logistica).</t>
  </si>
  <si>
    <t>Generar espacios y ambientes de paz en el Municipio de Armenia, a través de actividades académicas, culturales, lúdicas y deportivas orientadas al mejoramiento de la convivencia en el territorio en asocio con entidades del orden nacional, Departamental y Municipal</t>
  </si>
  <si>
    <t xml:space="preserve">Índice de credibilidad de la comunidad </t>
  </si>
  <si>
    <t xml:space="preserve">Evaluar los procesos de la entidad según su priorización con Auditorías Internas de Calidad </t>
  </si>
  <si>
    <t>Proyectos Estratégicos Pá Todos</t>
  </si>
  <si>
    <t xml:space="preserve">Mejorar el indicador de transparencia con el desarrollo de estrategias y mecanismos que les faciliten a los ciudadanos el ejercicio de sus derechos en materia de acceso a tramites y gestionar los requerimientos de los ciudadanos </t>
  </si>
  <si>
    <t>Adquisición de bienes y servicios: suministro de papelería membreteada impresa y materiales litográficos formatos, volantes, folletos, resmillas, baking, telón, telones carpetas, prestación de servicios para el diseño, diagramación, impresión y acabados del periódico institucional de rendición de cuentas entre otros; 2) suministro de cartuchos de tintas, cintas, tóner originales; 3) compra de equipos de impresoras a color, scanner, cómputo, videos, licencias, software y hardware, requeridos para el desarrollo de actividades propias del proyecto</t>
  </si>
  <si>
    <t>Todos pa la calle, fortalecimiento de las acciones de asistencia socioeconómica con la comunidad</t>
  </si>
  <si>
    <t>Fortalecer las acciones de asistencia socioeconómica a la comunidad mediante la puesta en marcha de actividades encaminadas al mejoramiento de la convivencia y la paz.</t>
  </si>
  <si>
    <t>Servicios profesionales y de apoyo a la gestión para brindar acompañamiento administrativo y jurídico en la ejecución del proyecto "Todos Pa´la Calle</t>
  </si>
  <si>
    <t>100.01.2.3.2.02.01.003.00.00.4599019.148.35130.001
100.01.2.3.2.02.02.008.00.00.4599019.148.89121.001
100.01.2.3.2.02.02.008.00.00.4599019.148.89122.001
100.01.2.3.2.02.01.004.00.00.4599019.148.45266.001
100.01.2.3.2.02.01.004.00.00.4599019.148.45266.210</t>
  </si>
  <si>
    <t>100.01.2.3.2.02.02.008.00.00.4599019.148.83620.001
100.01.2.3.2.02.02.008.00.00.4599019.148.83620.210</t>
  </si>
  <si>
    <t>100.01.2.3.2.02.02.009.00.00.4599019.148.91119.034
100.01.2.3.2.02.02.009.00.00.4599019.148.91119.210</t>
  </si>
  <si>
    <t>100.01.2.3.2.02.01.000.00.00.4599004.146.01260.210
100.01.2.3.2.02.01.000.00.00.4599004.146.01290.210
100.01.2.3.2.02.01.000.00.00.4599004.146.01699.210
100.01.2.3.2.02.01.000.00.00.4599004.146.01961.001
100.01.2.3.2.02.01.000.00.00.4599004.146.01961.034
100.01.2.3.2.02.01.000.00.00.4599004.146.01961.210
100.01.2.3.2.02.01.001.00.00.4599004.146.15130.210
100.01.2.3.2.02.01.001.00.00.4599004.146.15311.210
100.01.2.3.2.02.01.002.00.00.4599004.146.21671.210
100.01.2.3.2.02.01.002.00.00.4599004.146.27310.210
100.01.2.3.2.02.01.002.00.00.4599004.146.27320.210
100.01.2.3.2.02.01.002.00.00.4599004.146.28242.210
100.01.2.3.2.02.01.003.00.00.4599004.146.31211.210
100.01.2.3.2.02.01.003.00.00.4599004.146.33311.001
100.01.2.3.2.02.01.003.00.00.4599004.146.33380.210
100.01.2.3.2.02.01.003.00.00.4599004.146.34654.210
100.01.2.3.2.02.01.003.00.00.4599004.146.34790.210
100.01.2.3.2.02.01.003.00.00.4599004.146.35110.210
100.01.2.3.2.02.01.003.00.00.4599004.146.35430.210
100.01.2.3.2.02.01.003.00.00.4599004.146.36940.210
100.01.2.3.2.02.01.003.00.00.4599004.146.36950.210
100.01.2.3.2.02.01.003.00.00.4599004.146.36990.210
100.01.2.3.2.02.01.003.00.00.4599004.146.37440.210
100.01.2.3.2.02.01.003.00.00.4599004.146.38440.210
100.01.2.3.2.02.01.003.00.00.4599004.146.38993.210
100.01.2.3.2.02.01.004.00.00.4599004.146.41261.210
100.01.2.3.2.02.01.004.00.00.4599004.146.41512.210
100.01.2.3.2.02.01.004.00.00.4599004.146.42941.210
100.01.2.3.2.02.01.004.00.00.4599004.146.42943.210
100.01.2.3.2.02.01.004.00.00.4599004.146.42944.210
100.01.2.3.2.02.01.004.00.00.4599004.146.44231.210
100.01.2.3.2.02.01.004.00.00.4599004.146.48312.210
100.01.2.3.2.02.02.006.00.00.4599004.146.62165.034
100.01.2.3.2.02.02.006.00.00.4599004.146.62165.210
100.01.2.3.2.02.02.009.00.00.4599004.146.91119.001
100.01.2.3.2.02.02.009.00.00.4599004.146.91119.034
100.01.2.3.2.02.02.009.00.00.4599004.146.91119.210</t>
  </si>
  <si>
    <t>RECURSOS DEL BALANCE PROPIOS
RECURSOS PROPIOS
SGP PROPOSITO GENERAL</t>
  </si>
  <si>
    <t xml:space="preserve">Unidad Ejecutora: </t>
  </si>
  <si>
    <t xml:space="preserve">SEGUIMIENTO AL PLAN DE ACCIÓN          </t>
  </si>
  <si>
    <t>Código: R-DP-PDE-060</t>
  </si>
  <si>
    <t>Fecha: 29/12/2020</t>
  </si>
  <si>
    <t>Versión: 006</t>
  </si>
  <si>
    <t>Valor de la meta del indicador de producto del proyecto a la fecha de corte</t>
  </si>
  <si>
    <t>% avance de la meta del indicador del proyecto a la fecha de corte</t>
  </si>
  <si>
    <t>Semáforo Alcance de la Meta:
Verde Oscuro  (100%) 
 Amarillo (50%) 
Rojo (25%)</t>
  </si>
  <si>
    <t>Recursos ejecutados en pesos en el momento presupuestal (Reg. Presupuestal)</t>
  </si>
  <si>
    <t>Población beneficiada con la actividad</t>
  </si>
  <si>
    <t>Lugar geográfico en que se desarrolla la actividad</t>
  </si>
  <si>
    <t>Observaciones a la fecha del corte por actividad o total del proyecto</t>
  </si>
  <si>
    <t>% ejecución presupuestal a la fecha de corte</t>
  </si>
  <si>
    <t>EFICIENCIA LOGRO Y/O ALCANCE DE LA META</t>
  </si>
  <si>
    <t xml:space="preserve">EFICACIA PRESUPUESTAL </t>
  </si>
  <si>
    <t xml:space="preserve">COBERTURA </t>
  </si>
  <si>
    <t>OBSERVACION</t>
  </si>
  <si>
    <t>Periodo de corte:   1 de Abril al 30 Junio de 2022</t>
  </si>
  <si>
    <t>382 Funcionarios de planta y la totalidad de  Contratistas (de prestación de servicios profesionales y de apoyo a la gestión) del Municipio de Armenia</t>
  </si>
  <si>
    <t>Municipio de Armenia</t>
  </si>
  <si>
    <t>La contratación de Servicios profesionales y/o técnicos para fortalecer y mejorar el Sistema de Gestión Integrado de Calidad  adoptando los lineamientos de MIPG se realizará en el segundo semestre</t>
  </si>
  <si>
    <t>312.551 habitantes</t>
  </si>
  <si>
    <t>A la fecha reportada se encuentran comprometidos $74,700,000, ademas se evidenció una adición presupuestal a la actividad por valor de $ 25,000,000, para un total de $75.000.000. Con relación a esta actividad, se adelantaron hasta la fecha  actividades relacionadas con la gestión del proyecto  para la adqusicón de equipos médicos con destino a Red salud Armenia presentado ante la embajada de Japón en Colombia, proyectos de adecuación de escenarios deportivos en el marco de los juegos nacionales y paranacionales del 2023,  proyectos presentados ante el Ministerio de ciencia, tecnología e innovación, identificación de convocatorias a traves de los repositorias de APC Colombia, cámara de comercio Bogotá, presentación de iniciativa sobre obras de bioingenieria para la mitigacón del cambio climático,  acompañamiento de proyectos IMDERA y proyectos con comunidades indigenas.</t>
  </si>
  <si>
    <t>La adquisición de bienes de merchandising y de suministro de cartuchos y tintas se encuentran en proceso precontractual.</t>
  </si>
  <si>
    <t>El proceso de ejecución del Plan de Medios y publicidad BTL se asignó a la Agencia CNC, que en coordinación con la oficina de comunicaciones prestará los servicios para la ejecución de la estrategia integral estructurada en desarrollo del proyecto Todos informados, con el propósito de divulgar proyectos, programas, actividades, gestiones y servicios del municipio de Armenia contemplados en el plan de desarrollo.  Las necesidades de difusión se proyectan de manera mensual y las asignaciones a medios se entregan periódicamente según la audiencia y el tipo de mensaje definido en la oficina de Comunicaciones. El tiempo de ejecución del plan de medios de la Alcaldía de Armenia es el contemplado entre el 16 de junio y el 15 de diciembre de 2022.</t>
  </si>
  <si>
    <t>En el periodo informado no se suscribio contratación nueva. En esta actividad se cuenta con el personal de apoyo a la gestión encargada de dar soporte en todas las actividades concercientes a la oficina asesora de proyectos (archivo, recepción y envio de correspondencia) al igual con personal para apoyo de soporte para los proyectos que adelanta dicha asésoria.</t>
  </si>
  <si>
    <t>En el mes de abril de 2022, se realizó la  justificación de la necesidad  ante bienes y suministros  para la compra de computadores, de lo cual a la fecha estamos esperando respuesta para poder proceder a la compra de dichos equipos.</t>
  </si>
  <si>
    <t>El alcance de esta actividad fue de 700 personas aproximadamente</t>
  </si>
  <si>
    <t xml:space="preserve"> Se realizò reunión con la comunidad y el alcalde en el centro de salud piloto Uribe, B/ San  Nicolás y B/ Vélez, B/ La Grecia</t>
  </si>
  <si>
    <t>ENCUENTRO PA TODOS: 26-02-2022 Se llevó a cabo reunión en compañía del alcalde y la comunidad Del centro de salud piloto Uribe Acta # 45, 03-05-2022 Inauguración Plan Piloto B/ la Grecia en convenio de Cámara y Comercio, Universidad la Gran Colombia y Universidad del Quindío en compañía del Alcalde Acta # 138</t>
  </si>
  <si>
    <t>El alcance  fue alrededor de 10200 personas</t>
  </si>
  <si>
    <t xml:space="preserve">Se realizaròn diferentes campañas civico sociales en  B/ villa Liliana, nueva libertad, B/ rincón santo, B/ nuevo Berlín, B/ la Grecia, B/ las colinas, la adíela, la Grecia, la rivera, la linda, el caimo, Laura vicuña, ciudadela cuyabra, liceo cervantes, INEM, Nuevo Berlín, CAM, vivero municipal. I.E. NORMAL SUPERIOR E I.E Iti 
</t>
  </si>
  <si>
    <t>CAMPAÑAS CIVICO SOCIALES: 15-02-2022 Socialización e intervención de sana convivencia en el B/ villa Liliana y nueva libertad Acta # 2, 07-02-2022 Atención psicosocial sana convivencia en la oficina de asesoría social y comunitaria Acta # 11, 24-02-2022 Socialización programa cívico social en el B/ rincón santo Acta # 39, 10-03-2022 Campaña cívico social B/ nuevo Berlín Acta # 60, 22-03-2022 Campaña sensibilización en el B/ la Grecia Acta # 70, 05-04-2022 Campaña cívico social comerciantes carrera   13 Acta # 99, 07-04-2022 campaña cívico social taller sana convivencia Colegio el Caimo Acta # 102, 11-04-2022 campaña cívico social B/ la fachada, jardín de la fachada Comuna #2, 12-04-2022 campaña cívico social calle 21 Acta #  , 20-04-2022 campaña cívico social carrera 17 y 18 Acta # 117, 26-04-2022 campaña cívico social B/ las colinas Acta #128, 29-04-2022 campaña cívico social B/ 7 de agosto casa de la juventud Acta # 134, 10-05-2022 campaña cívico social I.E. NORMAL SUPERIOR grado 4to Acta# 147, 16-05-2022 campaña cívico social I.E. NORMAL SUPERIOR grado 1ro y 2do Acta# 155, 19-05-2022 campaña cívico social I.E Iti grado 11 Acta # 159,  02-06-2022 campaña cívico social colegio Rufino centro Grado 7 Acta #189, 09-06-2022 campaña cívico social Bioparque B / Puerto espejo Acta # 197, 14-06-2022 campaña cívico social B/ villa Liliana Acta #209, 25-06-2022 campaña cívico social B/ portal bajo Acta # 230.</t>
  </si>
  <si>
    <t>El alcance en esta actividad es alrededor de 1200 pesonas</t>
  </si>
  <si>
    <t>se realizaròn las diferentes actividades y mesas de trabajo interinstitucuinal en los B/ popular, cielos abiertos, B/ nuevo Berlín, vista hermosa, B/ portal del edén, bambusa, Genesis, B/ la grecia y  piloto Uribe, secretaria de educación y gestor de paz, B/ Niágara y Modelo, secretaria de desarrollo social Y B/ cuidad dorada</t>
  </si>
  <si>
    <t xml:space="preserve">MESAS DE TRABAJO:
14-02-2022 Socialización de priorizando Pa todos con presidente de junta en el B/ popular Acta # 21, 25-02-2022 Campaña educativa cívico social sensibilización a bienes de espacio público cielos abiertos Acta #42, 08-03-2022 Campaña educativa de socialización del proyecto todos pa la calle con líderes comunales y junta directiva B/ nuevo Berlín y vista hermosa Acta #54, 24-03-2022 mesa de trabajo con líderes presidentes de junta de los B/ portal del edén, vista hermosa, bambusa y Genesis Acta # 77 , 11-03-2022 mesa de trabajo articulada con desarrollo social para trabajo en ALCALDIA EN LAS COMUINAS Acta # 365, 03-04-2022 mesa de trabajo con Presidente y vicepresidente de junta del B/ 19 de Enero bajo Acta #090, 06-04-202 mesas de trabajo con comerciantes de empresa privada carrera 13 calle 20 Acta # 099, 07-04-2022 mesas de trabajo con comerciantes de empresa privada carrera 15 Acta #103, 08-04-2022 mesa de trabajo con desarrollo social proyección plan de trabajo para intervención B/ Fachada y Jardín de la Fachada Acta #673, 12-04-2022 mesas de trabajo con comerciantes de empresa privada carrera 14 calle 21 Acta # 112, 19-04-2022  mesas de trabajo con comerciantes de empresa privada carrera 17 calle 19 Acta # 117, 13-05-2022 Mesa de trabajo secretaria de educación y gestor de paz Acta # 149, 13-05-02022 mesa de trabajo presidentes de junta de los B/ Niágara y Modelo, con participación ciudadana por parte de la secretaria de desarrollo social Acta # 150, 17-05-2022 reunión presidenta del sindicato, donde se proyectó mesa de trabajo con comerciantes y alcalde Acta 156, 19-05-2022 reunión con coordinador de participación ciudadana y asesoría social y comunitaria para programar actividades con presidentes y lideres comunales Acta # 161, 20-05-2022 mesa de trabajo con el ministerio de vivienda y asesoría social y comunitaria Acta #164, 20-05-2022 mesa de trabajo con presidentes de junta y lideres comunales B/ cuidad dorada Acta # 166, 09-06-2022 mesa de trabajo sindicato comerciantes modulo centro armenia (#25) y dependencias de alcaldía  Acta# 198, 09-06-2022 mesa de trabajo comité fortalecimiento comunitario cámara de comercio Armenia Acta # 204, 13-06-2022 mesa de trabajo con ministerio de vivienda para oferta de servicios Acta # 206, 15-06-2022 mesa de trabajo directivos colegio ciudadela del sur y sedes aledañas Acta # 211, 16-06-2022 mesa de trabajo directivos colegios adíela y la Cecilia Acta # 212, 21-06-2022 mesa de trabajo  secretaria de desarrollo social fundación habitante de calle Acta # 217, 25-06-2022 mesa de trabajo junta directiva del B/ carbones y unidad de participación ciudadana Acta # 229
</t>
  </si>
  <si>
    <t>el alcance fue alrededor de 10500 personas</t>
  </si>
  <si>
    <t>Se realizaròn las diferentes intervenciones de siembra poda y embellecimiento de zonas verdes en B/ la Grecia, B/ Santander, Carrera 14, escaleras rincón santo, la patria y vivero municipal.</t>
  </si>
  <si>
    <t>ARMENIA SOCIAL PA TODOS: se ha venido realizando la divulgación he invitación a la comunidad de las diferentes actividades en el marco del proyecto todos Pa la calle, 18-03-2022 divulgación e invitación a la comunidad del B/ la Grecia y en la Cr 14 Cielos abiertos para intervención y siembra de jardinera en espacios públicos de la cuidad en el marco del proyecto todos pa la calle. En los días 5, 6 y 9 de mayo de 2022 se llevo a cabo la divulgación de las diferentes activades que se desarrollaron en el primer cuatrimestre del año 2022 bajo el Acta #142.</t>
  </si>
  <si>
    <t>INTERVENCIONES ZONAS VERDES:11-02-22 Jornada de limpieza para lote en compañía de FOMVIVIENDA Acta # 18, 22-02-2022 Intervención jardineras carrera 14 fase 1 Acta # 32, 23-02-2022 Intervención jardineras carrera 14 fase 1 Acta # 33, 26-02-2022 Intervención  jardín de las escaleras del rincón santo Acta # 43, 28-02-2022 Intervención poda y siembra carrera 14 y resiembra vivero municipal Acta # 46, 10-03-2022 Mantenimiento de vivero municipal Acta # 59, 23-03-2022 Intervención de jardineras B/ LA Grecia fase 1 Acta # 76, 25-03-2022 Intervención de jardineras B/ LA Grecia fase 2 Acta # 81, 06-04-2022 hasta el 20-04-2022 intervención de 117 jardineras del centro del armenia desde carrera 13 hasta la 18 y desde la calle 12 hasta la calle 24 Acta # 097, 07-04-2022 intervención jardineras de la carrera 14 y 15 de la cuidad de armenia Acta # 104, 11-04-2022 intervención de recolección de tierra para jardineras del centro de la cuidad y mantenimiento del vivero municipal Acta # 108, 26-04-2022 intervención, poda, limpieza y embellecimiento en la IE Jesús maría Ocampo en apoyo a la secretaria de educación Acta # 126, 28-04-2022 intervención trabajo de limpieza y mantenimiento de jardineras B/ la Grecia Acta # 132, 02-06-2022 intervención contingencia por los separadores y glorietas de la cuidad de armenia Acta # 188, 14-06-2022 intervención jardín parque infantil B/ Villa Liliana Acta # 207, 22-06-2022  Intervención  del jardín en el barrio  villa juliana Acta # 216</t>
  </si>
  <si>
    <t>El alcance fue alrededor de 5000 personas</t>
  </si>
  <si>
    <t xml:space="preserve">Se realizaròn y entregaron diferentes huertas comunitarias en los B/ las colinas, la adíela, la Grecia, la rivera, la linda, el caimo, Laura vicuña, ciudadela cuyabra, CAM, liceo cervantes,  INEM, Nuevo Berlín, vivero municipal e ITI
</t>
  </si>
  <si>
    <t>CREACION DE HUERTAS: 02-03-2022 Preparación, limpieza y diseño de huerta CAM Acta # 51, 17/03-2022 Entrega de 25 huertas caseras en los B/ las colinas, la adíela, la Grecia, la rivera, la linda, el caimo, Laura vicuña, ciudadela cuyabra, liceo cervantes, INEM, Nuevo Berlín, CAM y vivero municipal Acta # 65, 24-03-2022 Limpieza y adecuación de huerta comunitaria B/ la Grecia Acta # 79, 15-06-2022 creación de huerta medicinal B / Las palmas Acta # 210</t>
  </si>
  <si>
    <t>El alcance fue alrededor de 4500 personas</t>
  </si>
  <si>
    <t>Se realizaròn diferentes intervenciones de arreglo de parques en los barrios: B/ nuevo berlin, B/ santa ana, B/las americas, B/ la adiela, B/san nicolas, B/nueva libertad, B/quinta de los andes, B/la universal, B/belencito Y del B/ Santander</t>
  </si>
  <si>
    <t>INTERVENCION DE PARQUES: 03-02-2022 Intervención de parque infantil B/ Nuevo Berlín Acta #7,  10-02-2022 Traslado e instalación de parque infantil B/ santa Ana Acta # 10,  17-02-2022 Traslado e instalación de parque infantil B/ las Américas Acta # 27,  23-02-2022 Mantenimiento de cancha, corte y recolección de guadua Acta # 36,  24-02-2022 Intervención de parque infantil B/ San Nicolás Acta #41, 03-03-2022 Traslado e instalación de parque infantil B/Nueva Libertad Acta # 53, 22-03-2022 Intervención de parque infantil B/ Quintas de los andes Acta #68, 31-03-2022 Intervención de parque infantil B/la universal Acta 088, 29-04-2022 Intervención de parque infantil B/belencito Acta # 135, 04-05-2022 y 11-05-2022 intervención y mejora de parque principal del B/ Santander Acta # 141, 1-2-3-06-2022 Intervención parque infantil B/ Villa Liliana Acta # 183, 6-7-06-2022 Intervención parque infantil B/ 13 de Junio Acta # 193,8-9-06-2022 Intervención parque infantil B/ Kennedy Acta # 194, 10-13-06-2022 Intervención parque infantil B/ Loa arcades Acta # 205,16-17-21-06-2022 Intervención parque infantil I.E. sede José María Córdoba Acta # 213, 22-06-2022 Intervención parque infantil B/ Villa Claudia Acta # 218, 23-06-2022 Intervención parque infantil B/14 de Octubre Acta # 224, 24-06-2022 Intervención parque infantil B/Villa del café Acta  227.</t>
  </si>
  <si>
    <t>N/A</t>
  </si>
  <si>
    <t xml:space="preserve">FINANCIERO: La Asesoría Social y Comunitaria para el mes de junio de 2022 quedo con un presupuesto así: 
se aplaza $20.000.000 por recurso del SGP, por recurso propios se reduce $4.796.511, de los cuales se dio trasladó los recursos a la dependencia Gestor de Paz, como apoyo al proceso de esta dependencia; La ejecución presupuestal del mes de mayo de 2022, quedo en Recurso SGP       $36.7000.000 y Recurso Propios: $11.600.000.
para el mes de junio Recurso SGP       $39.5000.000 y Recurso Propios: $18.000.000
ADMINISTRATIVO: 13-01-2022 Se presentó informe de seguimiento al plan de acción con corte al 31 de diciembre de 2022,  07-02-2022 Solicitud Plan Anual de Adquisición,  07-02-2022 se reportó informe SPI con corte al 31 de diciembre de 2021,  23-02-2022 Asistencia capacitación KPT Circular 042,  01-03-2022 Asistencia mesa de trabajo normalización formato asistencia con comunidad ,  02-03-2022 se presentó Formato 11 programas y proyectos,  07-03-2022 se reportó informe SPI con corte al 28 de febrero de 2022,  15-03-2022 se reportó a proyectos grupos de valor y de interés, 23-03-2022 Asistencia capacitación KPT Circular 106,  23-03-2022 se asistió capacitación seguimiento de riesgos Circular 104, 28-03-2022 capacitación CCPET,  30-03-2022 capacitación CCPET , 29-03-2022 COMITÉ OPERATIVO, 01-04-2022 respuesta derecho de petición # 330, 04-04-2022 mesa de trabajo lineamientos presentación de actividades Acta # 091, 04-04-2022 se presentó Formato 11 programas y proyectos mes corte al 31 de marzo, 06-04-2022 se reportó informe SPI con corte al 31 de marzo, 06-04-2022 se presentó el seguimiento al plan de acción de primer trimestre del año 2022, 06-04-2022 se apoyó en la elaboración del informe del tablero de control del primer trimestre del año 2022, 07-04-2022 se realizó mesa de trabajo con funcionario de Asesoría de proyectos para grupos de valor, 08-04-2022, 08-04-2022 se presentó hoja de vida de mapa de riesgos ,18-04-2022 se brindó apoyo en la respuesta de derechos de petición # 342-343, 19-04-2022 realización de documento en Word de caracterización de grupos de valor, 19-04-2022 elaboración de circular # 122, 03-05-2022 se presentó Formato 11 programas y proyectos mes corte al 30 de abril, 03-05-2022 mesas de trabajo lineamientos presentación de evidencias Acta # 139, 10-05-2022 se brindó apoyo en la respuesta de derechos de petición #420,452, 453, 454, se brindo la prorroga de afiliaciones a la arl positiva de los contratos con adición, 01-06-2022 se presentó Formato 11 programas y proyectos mes corte al 31 de mayo, 08-06-2022 se reportó informe SPI con corte al 31 de mayo Acta #070, los días 01, 02, 07, 08 y 09 de junio de 2022 se realizó  prorroga de afiliaciones a la arl positiva de los contratos con adición, 09-06-2022 se realizo novedad de ARL para contratista Lina Torres, el día 13 de junio de 2022 se elaboro tabla con referencia al porcentaje de ejecución de las metas para la Asesoría Social.
JURIDICO: En el mes de enero se realizaron gestiones precontractuales, tales como son la elaboración de los estudios previos, solicitudes de CDP antes la Secretaría de Hacienda. Solicitud de viabilidad de proyecto ante el Departamento de Planeación Municipal, Solicitudes de Certificados del Plan Anual de Adquisiciones y Solicitud de Certificados de Insuficiencia de Personal dirigidas al Departamento Administrativo de Fortalecimiento Institucional DAFI, acciones administrativas, jurídicas y financieras que conllevaron a la celebración de los siguientes contratos de prestación de servicios profesionales o de apoyo a la gestión para un Total de 31 Contratos. Así mismo, en el mes de febrero de 2022 se presentaron dos terminaciones anticipadas y de mutuo acuerdo, correspondientes a los siguientes procesos contractuales: acta de terminación anticipada y por mutuo acuerdo del contrato de prestación de servicios profesionales no. 2022-2334 de 2022 suscrito entre el municipio de armenia y Juan Manuel Lenis Lara y acta de terminación anticipada y por mutuo acuerdo del contrato de prestación de servicios de apoyo a la gestión no. 2022-1484 de 2022 suscrito entre el municipio de armenia y José Guillermo González García en lo relacionado con los actos administrativos suscritos y expedidos por parte de la asesoría social y comunitaria correspondientes al mes de marzo de 2022, se procedió a la suspensión del contrato No. 2022-2340 de prestación de servicios de apoyo a la gestión. Por último, es importante hacer salvedad que todos los contratos antes descritos fueron suscritos en la plataforma transaccional SECOP II antes de dar inicio la Ley de Garantías Electorales, en los términos establecidos en artículo 124 de la Ley 2159 de 2021; así mismo, los Treinta (31) contratos de prestación de servicios antes señalados igualmente se encuentran debidamente rendidos en la plataforma SIA OBSERVA de la Contraloría Municipal de Armenia, dentro de lo términos establecidos en la Ley.  Presentación de informe de la Cadena presupuestal de los meses enero y febrero, en el formato 12, correspondiente a la contratación en esta vigencia, a cargo de la Asesoría Social y Comunitaria, Para el mes de abril se le dio reinicio al contrato de prestación de servicios 2022-2340 correspondiente al señor Gustavo Sáenz, también se realizó el trámite correspondiente a las 28 adiciones autorizadas dándose una cesación en el mes de mayo al contrato de prestación de servicios 2022-1361 correspondiente a la contratista Genny Azucena Rayo y que fue cedido a Lina María Torres González.  
En el mes de abril, mayo se realizó gestión precontractual para los procesos de adición y prórroga de 27 contratos de prestación de servicios de apoyo a la gestión y profesionales,  Acta de terminación anticipada y por mutuo acuerdo contrato 2022-1554, Se realizó cesión del contrato 2022-1361 prestación de servicios de apoyo a la gestión, cargue a SIA OBSERVA de las 27 adiciones, cargue a SIA OBSERVA del contrato de ferretería valor 49.998.700, Se presenta cadena 
ARCHIVO para el mes de junio tenemos Carpetas del archivo 2020 Cantidad: 65- de contratos estatales, 12- de programas y otros de los cuales el 100% se encuentran elaboradas con el FUID, las Carpetas del archivo 2021 Cantidad: 23- contratos estatales: 28- programas y otros De los cuales el 100% se encuentra elaborados con el respectivo con el FUID  y reposan en el archivo de la Asesoría Social y Comunitaria, Carpetas del archivo 2022 Cantidad 31- contratos estatales, 07- programas, 05- Documentos de apoyo De los cuales el 60% se encuentran elaborados.
</t>
  </si>
  <si>
    <t>1.  Los días 7, 8, 15, 17, 18 y 21 del mes de febrero de 2022 se organizaron reuniones con diferentes entidades y/u organizaciones entre ellas: la Secretaría de Desarrollo Social, IMDERA, La Universidad del Quindío y Fundaciones con el fin de conocer los procesos que se llevan a cabo en cada uno de sus programas, pero más específicamente en temas relacionados con la construcción de Paz y Ciudadanía. Estas entidades se encuentran ubicadas en diferentes sitios de la ciudad de Armenia, como: en la Comuna 1 con el Barrio Bosques de Pinares; en la Comuna 3 en la Urbanización Sinaí; en la Comuna 5 en el barrio el Recreo y la Comuna 9.
2. Los días 5, 7, 9 y 10 del mes de marzo de 2022 se organizaron reuniones con las Fundaciones:  Educar de ida y vuelta, REMAR Armenia, Abriendo Caminos, Semillas del Arte, Mentes Maestras, Voces Líderes Colombia; de igual manera, con la Organización Hama Eventos; y la Asociación Cristiana de Jóvenes del Quindío con el fin de conocer los procesos que se llevan a cabo en cada uno de sus programas, pero más específicamente en temas relacionados con la construcción de Paz y Ciudadanía. Estas entidades se encuentran ubicadas en diferentes sitios de la ciudad de Armenia, como:  Comuna 4, con el barrio Boyacá; Comuna 5 con el barrio Montevideo; Comuna 6, barrio San José; Comuna 8, barrio Ahitamara; Comuna 10, barrio Providencia, La Mariela. Por último, cabe anotar que algunas de estas reuniones se hicieron en la Alcaldía de Armenia y el Centro Cultural Metropolitano de Convenciones.
3. Los días 7, 9, 10. 14, 22 y 29 del mes de marzo de 2022 se organizaron reuniones con las Fundaciones:  Educar de ida y vuelta, Semillas del Arte, AGES, ACVI, Hernán Mejía, Voces Líderes Colombia; de igual manera, con la Organización Hama Eventos; y la Asociación Cristiana de Jóvenes del Quindío y con varias Secretarias de la Administración Municipal con el fin empezar el proceso de caracterización de organizaciones sociales que hay en el municipio. Estas entidades se encuentran ubicadas en diferentes sitios de la ciudad de Armenia,  Comuna 4, con el barrio Boyacá; Comuna 5 con el barrio Montevideo; Comuna 6, barrio San José; Comuna 8, barrio Ahitamara; Comuna 10, barrio Providencia, La Mariela.  y también se recibió asesoría técnica y recomendaciones para el observatorio de ciudad, paz, convivencia y cultura ciudadana por parte del Observatorio de Violencia y Paz de Manizales, Caldas. Por último, cabe anotar que algunas de estas reuniones se hicieron en la Alcaldía de Armenia y el Centro Cultural Metropolitano de Convenciones
4. En el mes de abril de 2022, se realizaron caracterizaciones de diferentes organizaciones del municipio las cuales tenen acciones encaminadas a la construcción de paz y la ciuddadanía. 
5. Los días 15 y 29 de mayo de 2022, se recolectó información y experiencias acerca de la operatividad y resultado de un Observatorio de Paz. La temática trató sobre intercambio de experiencias y los lugares donde se hiceron estas actividades fueron en la Unversidad del Quindío y CDC Libreros.
6. El día 27 de junio de 2022, se recolectó información para análizar y divulgar procesos de construcción de paz, de las diferentes acciones de la Oficina Gestor Paz, Derechos Humanos y  Cultura Ciudadana.
7. Los días 13 y 16 de junio de 2022 se realizó un encuentro virtual, a través de la plataforma Google Meet para tratar temáticas inherentes a Observatorio dePaz</t>
  </si>
  <si>
    <t xml:space="preserve">1. Envejecimiento activo para la construcción de paz en la cotidianidad en el municipio de Armenia., realizado en los siguientes barrios y/o lugares: Batallón de Servicios, con 27 adultos mayores, los días 15 y 22 de febrero de 2022; y Barrios Buenos Aires Plano Bajo y Patio Bonito con grupo de Adulto Mayor con 29. Personas, los días:  12, 19 y 26 de marzo de 2022. Esta meta se completó en las fechas del 12 de abril, 5 de mayo, 21 y 28 de junio de 2022 en el barrio corbones, adicionando 36 personas.
2. Campaña de intervención cultural en la vida cotidiana en la Comuna 8 con niños niñas y adolescentes, con el propósito de prevenir riesgos psicosociales en NNA a través de la promoción de habilidades para la vida que generen factores protectores. Esta campaña viene siendo realizada en los siguientes barrios: Jubileo con una población de 9 niños y niñas, el día 24 de marzo de 2022; y en el barrio Tigreros con un total de 21 niños y niñas, los días 25 de marzo y 1 de abril de 2022. 
3.Campaña de intervención cultural en la vida cotidiana en la Comuna 7 con niños niñas adolescentes y jóvenes, con el fin de Prevenir riesgos psicosociales en NNA de la comuna 7, a través de la promoción de habilidades para la vida que generen factores protectores. Esta campaña viene siendo realizada en los siguientes barrios: barrio Vélez con 20 niños y niñas, los días 16, 23 y 30 de marzo de 2022; y en el barrio La María con 16 jóvenes, los días 18, 25 y 30 de marzo de 2022. Esta meta se completó en las fechas del 11 y 16 de abril en el barrio jubileo; 12 de abril en el barrio tigreros; y los días 7, 21, 27 de mayo en el barrio Villa Sofía. La población que se sumó a esta meta en el segundo semestre fue de 63
4.Promoción y reivindicación de derechos de la mujer, con el propósito de promover los derechos humanos con enfoque de género a través de las redes sociales, actividad comprendida en el mes de marzo de 2022 con 38 “me gusta”. Esta meta completó con las siguientes actividades en las siguientes fechas: en el mes de abril 4750 personas visitaron las redes sociales;  el 20 de abril asistieron 30 mujeres en la plazoleta del centro comercial del sur; y el 21 de mayo asistieron 50 mujeres en parque central del barrio Santander.
5 Se hicieron dos actividades, donde la primera se se hizo grabación el día 6 de abril de 2022 y se hicieron las actividades pedagogicas en torno a la campaña "los niños hablan de paz". La segunda actividad fue la publicación y reproducción en redes sociales y el objetivo ambas fue sensibilizar a los niños y niñas del barrio Velez y grabar un material audiovisual para redes sociales, para visualizar de manera pedagógica lo que conocen o piensan los niños a cerca de la paz, desde su cotidianidad y las formas como se reproduce esa paz en su contexto social, familiar y educativo. Esta actividad tuvo 556 reproducciones y 70 interacciones.
6.  Los días 13, 14, 15 y 16 de junio  de 2022 se realizó la temática: Campaña de Cultura de Paz para la “Prevención de riesgos psicosociales con niños, niñas y adolescentes de la institución educativa Gimnasio Contemporaneo del municipio de Armenia, a través de la promoción de habilidades para la vida y hábitos de vida saludables", y le objetivo fue prevenir los riesgos psicosociales en niños, niñas y adolescentes a través de la promoción de habilidades para la vida y hábitos de vida saludables. En esta meta la población impaxtada fue de 95 personas.
</t>
  </si>
  <si>
    <t>Esta actividad corresponde apoyo administrativo y jurídico y se mide por gestión.</t>
  </si>
  <si>
    <t>Esta actividad se adelantó con gestión.</t>
  </si>
  <si>
    <t xml:space="preserve">En el periodo, se hizo un trabajo de preproducción, producción y difusión en canales digitales de 41 microinformativos en video denominados Al Día con la Alcaldía. 
Se crearon 4 campañas publicitarias: Obras Orgullosamente Cuyabras, Corazón Solidario y Empleo Pa'Todos, y Más Razón, Más Corazón. 
Se fortalecieron tres campañas con nuevas piezas gráficas: Vacúnate de Una, Corazón Cuyabro y Hogares para Siempre. Se divulgaron piezas gráficas y audiovisuales, se atendió el 100% de los actos protocolarios propios del Alcalde y aquellos a los que fue invitado. 
Se realizaron 658 publicaciones en redes sociales institucionales de la Alcaldía, las cuales alcanzaron las siguientes cifras en seguidores orgánicos (no pagos): Facebook 62.911. Twitter 15.819 . Instagram 15.153.
Se continuó con la actualización del archivo fotográfico en la plataforma Flickr para el apoyo a la producción de boletines y comunicados de prensa, piezas gráficas publicitarias e informes de gestión.
</t>
  </si>
  <si>
    <t xml:space="preserve">Desde el mes de enero, en cumplimiento del Plan de Acción, se ejecutan 30 procesos contractuales en la Oficina de Comunicaciones.
Se cumplió con los requisitos en las plataformas correspondientes: SIA Observa, Seco II, Sigep.  
Se han elaborado 72 Gacetas Municipales. 
Entre el 1 de enero y el 30 de junio de 2022 se han publicado 121 boletines de prensa externos y 31 comunicados de prensa externos. 
</t>
  </si>
  <si>
    <t>A la fecha se està adelantando la contratación con el Ente certificador para realizar la Auditoría de renovación, la cual no se ha llevado a cabo  debido a la Ley de Garantias.</t>
  </si>
  <si>
    <t>En el presente periodo  se continuo con la ejecución contractual de la contratación de prestación de servicios realizada en el mes de enero de  2022.
Con el fin  de identificar las necesidades en  materia de formulación de proyectos para la vigencia 2022 , en el periodo informado se realizaron las siguientes actividades:
* Se radicó el dia 26  de mayo de 2022, un proyecto ante el Ministerio de Justicia  relacionado con la ocupación del tiempo libre en conjunto de Corpocultura  e Imdera, sobre el cual se informò en el mes de junio que cumplia con las requisitos minimos habilitantes y seguia en el proceso de evaluación por parte del Ministerio de Justicia.
*Se asesoró a Desarrollo Social, para presentar un  proyecto ante el Ministerio de justicia relacionado con Atención Socio-sanitaria para habitantes de calle de Armenia,sobre el cual se informó en el mes de junio que cumplia con las requisitos minimos habilitantes y seguía en el proceso de evaluación por parte del Ministerio de Justicia.
 * Tema de secretaría de Gobierno, recolección de informacion , se procedió con formulacion de dos proyectos  relacionados con plantas medicinales el cual se encuentra al 50% de formulación y simulación y el segundo con artesanias el cual  se encuentra  al 30% de formulación y en proceso de definir  simulación..
*En conjunto con el asesor social  se realizaron mesas de trabajo sobre el avance de los proyectos al 65% ECAS y 45% Pertenencia. 
* Huertas Recolección de información y tres mesa de trabajo estado de avance 55%, esta en proceso de definición de tabalas nutricionales costos y aspectos de diseño funcional.
*  Se tramitaron tres  solicitudes de donaciones ante la Dian.
* Se recibió por parte del fondo de naciones unidas para el habitat la aprobación de la primera etapa y se procedió con dos mesas de trabajo realizadas el 3 y 10 de junio relativas a la inclusion de presupuesto de diferentes parques biosaludables.</t>
  </si>
  <si>
    <t>Se aprobó la política de Atención al Ciudadano en Comité de Relación Estado Ciudadano realizado el 27 de enero de 2022, el cual fue normalizado el 31 de enero de 2022 M-AM-PGG-017 POLITICA DE SERVICIO AL CIUDADANO, el cual fue publicado en página web de planeación a disposición de la ciudadanía  https://drive.google.com/file/d/1pe5kr_rTsMOMwMtpudKBVYKeyxiHLxNN/view. Igualmente se construyo un Decalogo deAtención al Ciudadano con el apoyo del personal de Recepción de cada una de las Dependenicas del nivel central. Decalogo que se encuentra en porceos de Revisión por el Departamento Adminsitrativo de Fortalecimeinto Institucional. Esta actividad se adelantó con gestión.</t>
  </si>
  <si>
    <t>Se suscribió el contrato 2022-2377 para apoyar los procesos de consolidación y análisis de la información estadística, entre las actividades desarrolladas  se realizó análisis de la información de PQRSD de años anteriores 2019, 2020 y 2021.  Se revisaron las encuestas que se vienen aplicando y se detecta que estadísticamente no son aptas para proponer Acciones de mejora, se revalúa dicha encuesta y se  ajusta a las necesidades de los ciudadanos, se realizan entonces dos encuestas una que es en sitio en el momento que llega el usuario a radicar su PQRSD, y otra de satisfacciòn.  Se aplica la formula de muestreo la cual se ha ido ajustando mes a  mes consolidando  por parte del SAC un total de 585 encuestas realizadas en el periodo de enero a mayo,  se tabulan de forma  independiente se sacan datos estadísticos e indicadores de gestión, se realizan informes mensuales y cuatrimestrales del estado de las PQRSD por  Dependencia y se presentan ante el comité de  relación estado ciudadano.
Se adelantó el informe de encuestas de satisfacción de enero a mayo de 2022  y el Informe de Estado de las PQRSD dando como resultado  el 62% satisfacción, 96% de atención y 96% de tiempo de respuesta
Las encuestas de satisfacción al Ciudadano ajustadas son R-AM-PGG-048 ENCUESTA DE SATISFACCIÓN PUNTOS DE ATENCIÓN DEL CIUDADANO V4, R-AM-PGG-051 ENCUESTA DE SATISFACCIÓN DEL CLIENTE V1, las cuales fueron socializadas en los procesos de la Administración, mediante correo electrónico, sé continua haciendo seguimiento a cada proceso con el fin se ajustar el número de encuestas a presentar y sus acciones de mejora plateados, para impactar positivamente a la comunidad y mejorar los indicadores de gestión</t>
  </si>
  <si>
    <t>El proceso de auditorías internas se realizará en el segundo semestre ya que se está a la espera de la contratación del Ente certificador para recibir la correspondiente capacitación para los auditores internos. Durante el periodo informado; Se estandarizaron y normalizaron 177 formatos  y documentos en la Intranet Módulo de Calidad - Control de Documentos y Registros.
Total: 1.635 Documentos y Formatos publicados para consulta y descarga los cuales se encuentran publicados en  el Módulo de Calidad - Control de Documentos y Registros Intraweb. El cual se localiza en el siguiente enlace de la Página Web de la Alcaldía de Armenia: http://intranet.armenia.gov.co/ 
Se están actualizando los procedimientos de Auditoria Interna de Calidad, Acciones Correctivas y Preventivas y Control de Documentos
De acuerdo al cronograma del Sistema de Gestión se tiene programado realizar las auditorías Internas de calidad en el mes de agosto - septiembre de 2022. Igualmente se está elaborando los procedimientos de Auditoría Interna de Calidad, Control de documentos y Acciones correctivas y preventivas</t>
  </si>
  <si>
    <r>
      <t xml:space="preserve">SECRETARÍA O  ENTIDAD RESPONSABLE:  </t>
    </r>
    <r>
      <rPr>
        <b/>
        <u/>
        <sz val="11"/>
        <rFont val="Arial"/>
        <family val="2"/>
      </rPr>
      <t>1. DESPACHO DEL ALCALDE</t>
    </r>
  </si>
  <si>
    <r>
      <t>VIGENCIA AÑO:</t>
    </r>
    <r>
      <rPr>
        <b/>
        <u/>
        <sz val="11"/>
        <rFont val="Arial"/>
        <family val="2"/>
      </rPr>
      <t>_2022_</t>
    </r>
  </si>
  <si>
    <r>
      <t>En cumplimiento de la Resolución 372 de 2020 se han adelantado cinco Comités de Relación Estado Ciudadano</t>
    </r>
    <r>
      <rPr>
        <b/>
        <sz val="11"/>
        <rFont val="Arial"/>
        <family val="2"/>
      </rPr>
      <t xml:space="preserve"> 1. 27-01-2022</t>
    </r>
    <r>
      <rPr>
        <sz val="11"/>
        <rFont val="Arial"/>
        <family val="2"/>
      </rPr>
      <t xml:space="preserve"> (Designación de la Secretaría Técnica Vigencia 2022. Artículo 5 Resolución 372 de 2020, Aprobación Componente de Atención al Ciudadano, consolidado según lineamientos del DAFP el cual será componente del Plan Anticorrupción y de Atención al Ciudadano 2022, Aprobación Política de Atención al Ciudadano vigencia 2022 (ejercicio de verificación de necesidad de actualización por medio de correo individual determinada en la convocatoria al Comité Institucional de Gestión y Desempeño),  </t>
    </r>
    <r>
      <rPr>
        <b/>
        <sz val="11"/>
        <rFont val="Arial"/>
        <family val="2"/>
      </rPr>
      <t xml:space="preserve">2. 08-02-2022 </t>
    </r>
    <r>
      <rPr>
        <sz val="11"/>
        <rFont val="Arial"/>
        <family val="2"/>
      </rPr>
      <t>(Caracterización de Usuarios y Grupos de Interés, Aprobación Instructivo para respuestas a Derecho de Petición.),</t>
    </r>
    <r>
      <rPr>
        <b/>
        <sz val="11"/>
        <rFont val="Arial"/>
        <family val="2"/>
      </rPr>
      <t xml:space="preserve"> 3. 03-03-2022</t>
    </r>
    <r>
      <rPr>
        <sz val="11"/>
        <rFont val="Arial"/>
        <family val="2"/>
      </rPr>
      <t xml:space="preserve"> (Aprobación Instructivo para respuestas a Derechos de Petición.), 4. 04-05-2022 (Aprobación ajuste formato de Encuesta de Satisfacción, Aprobación Procedimiento Lineamientos de Servicio y Atención al Ciudadano, Plan de Mejoramiento Archivístico de la Alcaldía Municipal de Armenia, Servicio Chat Alcaldía de Armenia ) y 5. 10-06-2022 (Informe Avance Proceso de Caracterización, Informe Cuatrimestral PQRSD y Satisfacción del Usuario, Aprobación INSTRUCTIVO PARA EL TRÁMITE INTERNO DEL DERECHO DE PETICIÓN). Esta actividad se adelantó con gestión, </t>
    </r>
  </si>
  <si>
    <r>
      <rPr>
        <b/>
        <sz val="11"/>
        <color theme="1"/>
        <rFont val="Arial"/>
        <family val="2"/>
      </rPr>
      <t xml:space="preserve">Comuna 1: </t>
    </r>
    <r>
      <rPr>
        <sz val="11"/>
        <color theme="1"/>
        <rFont val="Arial"/>
        <family val="2"/>
      </rPr>
      <t xml:space="preserve">barrio Bosques de Pinares,
</t>
    </r>
    <r>
      <rPr>
        <b/>
        <sz val="11"/>
        <color theme="1"/>
        <rFont val="Arial"/>
        <family val="2"/>
      </rPr>
      <t>Comuna 3:</t>
    </r>
    <r>
      <rPr>
        <sz val="11"/>
        <color theme="1"/>
        <rFont val="Arial"/>
        <family val="2"/>
      </rPr>
      <t xml:space="preserve"> Urbanización Sinaí;
</t>
    </r>
    <r>
      <rPr>
        <b/>
        <sz val="11"/>
        <color theme="1"/>
        <rFont val="Arial"/>
        <family val="2"/>
      </rPr>
      <t>Comuna 4</t>
    </r>
    <r>
      <rPr>
        <sz val="11"/>
        <color theme="1"/>
        <rFont val="Arial"/>
        <family val="2"/>
      </rPr>
      <t xml:space="preserve">, barrio Boyacá
</t>
    </r>
    <r>
      <rPr>
        <b/>
        <sz val="11"/>
        <color theme="1"/>
        <rFont val="Arial"/>
        <family val="2"/>
      </rPr>
      <t xml:space="preserve">Comuna 5: </t>
    </r>
    <r>
      <rPr>
        <sz val="11"/>
        <color theme="1"/>
        <rFont val="Arial"/>
        <family val="2"/>
      </rPr>
      <t xml:space="preserve">barrio El Recreo, Montevideo.
</t>
    </r>
    <r>
      <rPr>
        <b/>
        <sz val="11"/>
        <color theme="1"/>
        <rFont val="Arial"/>
        <family val="2"/>
      </rPr>
      <t>Comuna 6,</t>
    </r>
    <r>
      <rPr>
        <sz val="11"/>
        <color theme="1"/>
        <rFont val="Arial"/>
        <family val="2"/>
      </rPr>
      <t xml:space="preserve"> barrio San José.
</t>
    </r>
    <r>
      <rPr>
        <b/>
        <sz val="11"/>
        <color theme="1"/>
        <rFont val="Arial"/>
        <family val="2"/>
      </rPr>
      <t>Comuna 8</t>
    </r>
    <r>
      <rPr>
        <sz val="11"/>
        <color theme="1"/>
        <rFont val="Arial"/>
        <family val="2"/>
      </rPr>
      <t xml:space="preserve">, barrio Ahitamara, 
</t>
    </r>
    <r>
      <rPr>
        <b/>
        <sz val="11"/>
        <color theme="1"/>
        <rFont val="Arial"/>
        <family val="2"/>
      </rPr>
      <t>Comuna 9, Sesenta Casas - Las Palmas</t>
    </r>
    <r>
      <rPr>
        <sz val="11"/>
        <color theme="1"/>
        <rFont val="Arial"/>
        <family val="2"/>
      </rPr>
      <t xml:space="preserve">
</t>
    </r>
    <r>
      <rPr>
        <b/>
        <sz val="11"/>
        <color theme="1"/>
        <rFont val="Arial"/>
        <family val="2"/>
      </rPr>
      <t>Comuna 10:</t>
    </r>
    <r>
      <rPr>
        <sz val="11"/>
        <color theme="1"/>
        <rFont val="Arial"/>
        <family val="2"/>
      </rPr>
      <t xml:space="preserve"> barrio Providencia, La Mariela. </t>
    </r>
  </si>
  <si>
    <r>
      <rPr>
        <b/>
        <sz val="11"/>
        <color theme="1"/>
        <rFont val="Arial"/>
        <family val="2"/>
      </rPr>
      <t xml:space="preserve">Comuna 1: </t>
    </r>
    <r>
      <rPr>
        <sz val="11"/>
        <color theme="1"/>
        <rFont val="Arial"/>
        <family val="2"/>
      </rPr>
      <t>Centro Comercial del Sur</t>
    </r>
    <r>
      <rPr>
        <b/>
        <sz val="11"/>
        <color theme="1"/>
        <rFont val="Arial"/>
        <family val="2"/>
      </rPr>
      <t xml:space="preserve">
Comuna 7: 
</t>
    </r>
    <r>
      <rPr>
        <sz val="11"/>
        <color theme="1"/>
        <rFont val="Arial"/>
        <family val="2"/>
      </rPr>
      <t xml:space="preserve">Buenos Aires Bajo Plano, Patio Bonito, Vélez
</t>
    </r>
    <r>
      <rPr>
        <b/>
        <sz val="11"/>
        <color theme="1"/>
        <rFont val="Arial"/>
        <family val="2"/>
      </rPr>
      <t xml:space="preserve">Comuna 4: </t>
    </r>
    <r>
      <rPr>
        <sz val="11"/>
        <color theme="1"/>
        <rFont val="Arial"/>
        <family val="2"/>
      </rPr>
      <t xml:space="preserve">Santander.
</t>
    </r>
    <r>
      <rPr>
        <b/>
        <sz val="11"/>
        <color theme="1"/>
        <rFont val="Arial"/>
        <family val="2"/>
      </rPr>
      <t xml:space="preserve">Comuna 8:
</t>
    </r>
    <r>
      <rPr>
        <sz val="11"/>
        <color theme="1"/>
        <rFont val="Arial"/>
        <family val="2"/>
      </rPr>
      <t xml:space="preserve">El Jubileo, Tigreros, Corbones; Jubileo, Villa Sofía.
</t>
    </r>
    <r>
      <rPr>
        <b/>
        <sz val="11"/>
        <color theme="1"/>
        <rFont val="Arial"/>
        <family val="2"/>
      </rPr>
      <t>Comuna 10:</t>
    </r>
    <r>
      <rPr>
        <sz val="11"/>
        <color theme="1"/>
        <rFont val="Arial"/>
        <family val="2"/>
      </rPr>
      <t xml:space="preserve">
La María, Centenario, Colegio Gimnasio Contemporáneo.</t>
    </r>
  </si>
  <si>
    <r>
      <rPr>
        <b/>
        <sz val="11"/>
        <color theme="1"/>
        <rFont val="Arial"/>
        <family val="2"/>
      </rPr>
      <t xml:space="preserve">Corregimeinto: </t>
    </r>
    <r>
      <rPr>
        <sz val="11"/>
        <color theme="1"/>
        <rFont val="Arial"/>
        <family val="2"/>
      </rPr>
      <t>El Caimo</t>
    </r>
    <r>
      <rPr>
        <b/>
        <sz val="11"/>
        <color theme="1"/>
        <rFont val="Arial"/>
        <family val="2"/>
      </rPr>
      <t xml:space="preserve">
Comuna 1: </t>
    </r>
    <r>
      <rPr>
        <sz val="11"/>
        <color theme="1"/>
        <rFont val="Arial"/>
        <family val="2"/>
      </rPr>
      <t>Barrio  Pinares (I.E. Laura Vicuña); Villa Centenario</t>
    </r>
    <r>
      <rPr>
        <b/>
        <sz val="11"/>
        <color theme="1"/>
        <rFont val="Arial"/>
        <family val="2"/>
      </rPr>
      <t xml:space="preserve">
Comuna  2</t>
    </r>
    <r>
      <rPr>
        <sz val="11"/>
        <color theme="1"/>
        <rFont val="Arial"/>
        <family val="2"/>
      </rPr>
      <t xml:space="preserve">: Centro Vida. Fundación Acción para la Vida, Santander.
Comuna 3: Ciudadela el Sol.
Comuna 4: Boyacá.
Comuna 5: Nueva Libertad, Recreo Bajo, 
</t>
    </r>
    <r>
      <rPr>
        <b/>
        <sz val="11"/>
        <color theme="1"/>
        <rFont val="Arial"/>
        <family val="2"/>
      </rPr>
      <t xml:space="preserve">Comuna 7: </t>
    </r>
    <r>
      <rPr>
        <sz val="11"/>
        <color theme="1"/>
        <rFont val="Arial"/>
        <family val="2"/>
      </rPr>
      <t xml:space="preserve">Vélez, Uribe,
Comuna 8: Paraíso, Nuevo Berlín.
Comuna 9: Modelo.
Comuna 10: Yulima (I.E. INEM José Celestino Mutis.
</t>
    </r>
  </si>
  <si>
    <r>
      <t>Sectores Impactados:
Corregimiento el Caimo (</t>
    </r>
    <r>
      <rPr>
        <b/>
        <sz val="11"/>
        <color theme="1"/>
        <rFont val="Arial"/>
        <family val="2"/>
      </rPr>
      <t>I</t>
    </r>
    <r>
      <rPr>
        <sz val="11"/>
        <color theme="1"/>
        <rFont val="Arial"/>
        <family val="2"/>
      </rPr>
      <t>) Fundación el Rosario ;Comuna 1: Barrios y/o lugares  Bosques de Pinares (), Villa Centenario (</t>
    </r>
    <r>
      <rPr>
        <b/>
        <sz val="11"/>
        <color theme="1"/>
        <rFont val="Arial"/>
        <family val="2"/>
      </rPr>
      <t>I</t>
    </r>
    <r>
      <rPr>
        <sz val="11"/>
        <color theme="1"/>
        <rFont val="Arial"/>
        <family val="2"/>
      </rPr>
      <t>), Villa Guaduales de la Villa (</t>
    </r>
    <r>
      <rPr>
        <b/>
        <sz val="11"/>
        <color theme="1"/>
        <rFont val="Arial"/>
        <family val="2"/>
      </rPr>
      <t>I</t>
    </r>
    <r>
      <rPr>
        <sz val="11"/>
        <color theme="1"/>
        <rFont val="Arial"/>
        <family val="2"/>
      </rPr>
      <t>), Comuna 2, Barrios y/o lugares Fundación Centro  Vida (</t>
    </r>
    <r>
      <rPr>
        <b/>
        <sz val="11"/>
        <color theme="1"/>
        <rFont val="Arial"/>
        <family val="2"/>
      </rPr>
      <t>I</t>
    </r>
    <r>
      <rPr>
        <sz val="11"/>
        <color theme="1"/>
        <rFont val="Arial"/>
        <family val="2"/>
      </rPr>
      <t>); Comuna 7, Barrios y/o lugares: Vélez (</t>
    </r>
    <r>
      <rPr>
        <b/>
        <sz val="11"/>
        <color theme="1"/>
        <rFont val="Arial"/>
        <family val="2"/>
      </rPr>
      <t>I</t>
    </r>
    <r>
      <rPr>
        <sz val="11"/>
        <color theme="1"/>
        <rFont val="Arial"/>
        <family val="2"/>
      </rPr>
      <t xml:space="preserve">)  
Población beneficiada:  
Adulto mayor : 41
NNA: 86
Total de actividades: 7 del primer trimestre de 2022
8. El día 6 de abril de 2022 se llevó a cabo en el barrio Nueva Libertad de la comuna 5 una actividad con 28 adultos mayores la temática: el diálogo como base para la transformación de los conflictos con el propósito de brindar herramientas de resolución de conflictos, empleando alternativas de solución  donde el diálogo prime como la clave esencial para solucionar los problemas.
9. El día 7 de abril de 2022 se llevó a cabo en el barrio Recreo Bajo de la comuna 5 una actividad con  12 NNA la temática: el diálogo como base para la transformación de los conflictos con el propósito de brindar herramientas de resolución de conflictos, empleando alternativas de solución  donde el diálogo prime como la clave esencial para solucionar los problemas.
10. El día 8 de abril de 2022 se llevó a cabo en el barrio Uribe de la comuna 7 una actividad con  19 NNA la temática: el diálogo como base para la transformación de los conflictos con el propósito de brindar herramientas de resolución de conflictos, empleando alternativas de solución  donde el diálogo prime como la clave esencial para solucionar los problemas.
11. El día 9 de abril de 2022 se llevó a cabo en el barrio Boyacá bajo de la comuna 4 una actividad con  14 NNA la temática: el diálogo como base para la transformación de los conflictos con el propósito de brindar herramientas de resolución de conflictos, empleando alternativas de solución  donde el diálogo prime como la clave esencial para solucionar los problemas.
12. El día 18 de abril de 2022 se llevó a cabo en el barrio Paraiso de la comuna 8 una actividad con  27 Adultos Mayores la temática: el diálogo como base para la transformación de los conflictos con el propósito de brindar herramientas de resolución de conflictos, empleando alternativas de solución  donde el diálogo prime como la clave esencial para solucionar los problemas.
13. El día 19 de abril de 2022 se llevó a cabo en el barrio Modelo de la comuna 9 una actividad con  13 Adultos Mayores la temática: el diálogo como base para la transformación de los conflictos con el propósito de brindar herramientas de resolución de conflictos, empleando alternativas de solución  donde el diálogo prime como la clave esencial para solucionar los problemas.
14. El día 20 de abril de 2022, en el barrio Nuevo Berlín de la comuna 8 se realizó una actividad con 24 Adultos Mayores, la temática: el diálogo como base para la transformación de los conflictos con el propósito de brindar herramientas de resolución de conflictos, empleando alternativas de solución  donde el diálogo prime como la clave esencial para solucionar los problemas.
15. El día 13 de mayo de 2022, en la Ciudadela el Sol de la Comuna 3, se realizó una actividad con 16 Adultos Mayores, la temática: el conflicto como una oportunidad de cambio social a través de su resolución, con el fin de exponer conceptos fundamentales para el entendimeintos de los conflictos brindando herramiertas  para su resolución, siendo la base para la reconstrucción  de la interacción cotidiana con nostros mismos, con nuestras familias, con  la sociedad y con la institucionalidad. con el propósito de reparar el tejido invisible que se llama convivencia  pacífica sien el pilar para generar  una cultutra de paz  para todo el municipio de Armenia.
16. El día 16 de mayo de 2022, en Fundación Acción para la Vida, de la Comuna 2, se realizó una actividad con 23 Adultos Mayores, la temática: El conflicto como una oportunidad de cambio social a través de su resolución como una oportunidad de cambio social a través de su resolución,  con el objetivo de exponer conceptos fundamentales para el entendimeintos de los conflictos brindando herramiertas  para su resolución, siendo la base para la reconstrucción  de la interacción cotidiana con nosotros mismos, con nuestras familias, con la sociedad y con la institucionalidad, con el propósito de reparar el tejido invisible que se llama convivencia pacífica siendo el pilar para generar una cultura de paz para todo el municipio de Armenia.
17. El día 20 de mayo de 2022, en el Colegio la Ciudadela Cuyabra de la comuna 4 se realizó una actividad con 24 personas (padres de familia), la temática: la temática: el diálogo como base para la transformación de los conflictos con el propósito de brindar herramientas de resolución de conflictos, empleando alternativas de solución  donde el diálogo prime como la clave esencial para solucionar los problemas.
18. El día 21 de mayo, en el barrio Santander, de la Comuna 4, se realizó una actividad con 15 Adultos Mayores, la temática: el valor del respeto por la diferencia como fundamento para la resolución de los conflictos sociales, con el objetivo de exponer conceptos fundamentales para el entendimeintos de los conflictos brindando herramiertas  para su resolución, siendo la base para la rfeconstrucción  de la interacción cotidiana con nostros mismos, con nuestras familias, con  la sociedad y con la institucionalidad. con el propósito de reparar el tejido invisible que se llama convivencia  pacífica sien el pilar para generar  una cultutra de paz  para todo el municipio de Armenia.
</t>
    </r>
    <r>
      <rPr>
        <sz val="11"/>
        <color rgb="FFFF0000"/>
        <rFont val="Arial"/>
        <family val="2"/>
      </rPr>
      <t xml:space="preserve">19. El día 23 de mayo de 2022, en la I.E. INEM José Celestino Mutis, de la Comuna 10, se realizó una actividad con 60 estudiantes (25 mujeres y 35 hombres), la temática: el diálogo como base para la transformación de los conflictos con el propósito de brindar herramientas de resolución de conflictos, empleando alternativas de solución  donde el diálogo prime como la clave esencial para solucionar los problemas.
</t>
    </r>
    <r>
      <rPr>
        <sz val="11"/>
        <color theme="1"/>
        <rFont val="Arial"/>
        <family val="2"/>
      </rPr>
      <t xml:space="preserve">
21. El día 31 de mayo y el día 2 de junio de 2022, en la I.E. INEM José Celestino Mutis, de la Comuna 10, se realizó una actividad con 65 estudiantes (40 mujeres y 25 hombres), la temática: el diálogo como base para la transformación de los conflictos con el propósito de brindar herramientas de resolución de conflictos, empleando alternativas de solución  donde el diálogo prime como la clave esencial para solucionar los problemas.
20. El día 9 de junio de 2022, en la I.E. INEM José Celestino Mutis, de la Comuna 10, se realizó una actividad con 78 estudiantes, la temática: pasar de una cultura de violencia hacia una cultura de paz a través de la resolución de los conflictos con el objetivo de exponer conceptos esenciales para el entendimiento  de los conflictos, brindando herramientoas para su resolución, siendo un aspecto fundamental para generar una cultura de paz en todo el municiio de Armenia.
21. Los días 10 y 13 de junio 2022, en la I.E. INEM José Celestino Mutis, de la Comuna 10, se realizó una actividad con 117 estudiantes, la temática: el diálogo como base para la transformación de los conflictos con el propósito de brindar herramientas de resolución de conflictos, empleando alternativas de solución  donde el diálogo prime como la clave esencial para solucionar los problemas.
22. Los días 13, 14, 15 y 16 de junio de 2022, en el Colegio Gimnasio Comtemporáneo, de la Comuna 10, se realizó una actividad con 98 estudiantes, la temática: la resolución de los conflictos cotidianos a través de heramientas efectivas como oportunidad del cambiopersonal, con el objetivo de exponer conceptos fundamentales para el entendimiento de los conflictos cotidianos brindando herramientas efectivas para su resolución.</t>
    </r>
  </si>
  <si>
    <r>
      <rPr>
        <b/>
        <sz val="11"/>
        <color theme="1"/>
        <rFont val="Arial"/>
        <family val="2"/>
      </rPr>
      <t>Comuna 1:</t>
    </r>
    <r>
      <rPr>
        <sz val="11"/>
        <color theme="1"/>
        <rFont val="Arial"/>
        <family val="2"/>
      </rPr>
      <t xml:space="preserve">
Guaduales de la Villa
</t>
    </r>
    <r>
      <rPr>
        <b/>
        <sz val="11"/>
        <color theme="1"/>
        <rFont val="Arial"/>
        <family val="2"/>
      </rPr>
      <t xml:space="preserve">Comuna 4: </t>
    </r>
    <r>
      <rPr>
        <sz val="11"/>
        <color theme="1"/>
        <rFont val="Arial"/>
        <family val="2"/>
      </rPr>
      <t xml:space="preserve">I.E. Ciudadela La Cuyabra, Santander, La Miranda
</t>
    </r>
    <r>
      <rPr>
        <b/>
        <sz val="11"/>
        <color theme="1"/>
        <rFont val="Arial"/>
        <family val="2"/>
      </rPr>
      <t>Comuna 7</t>
    </r>
    <r>
      <rPr>
        <sz val="11"/>
        <color theme="1"/>
        <rFont val="Arial"/>
        <family val="2"/>
      </rPr>
      <t xml:space="preserve">:  Patio Bonjto
</t>
    </r>
    <r>
      <rPr>
        <b/>
        <sz val="11"/>
        <color theme="1"/>
        <rFont val="Arial"/>
        <family val="2"/>
      </rPr>
      <t>Comuna 9</t>
    </r>
    <r>
      <rPr>
        <sz val="11"/>
        <color theme="1"/>
        <rFont val="Arial"/>
        <family val="2"/>
      </rPr>
      <t xml:space="preserve">
</t>
    </r>
  </si>
  <si>
    <r>
      <t xml:space="preserve">1. Los días 15 y 16 de febrero de 2022 se le brindó a los NNA, víctimas del conflicto armado y a adultos, jóvenes vulnerados por la violencia un tema llamado “Espacios de memoria histórica, reconociendo lo sucedido para evitar el olvido y la repetición de lo sucedido- Conmemoración día internacional manos rojas” – 1ra. parte, en la sala de Gestión Documental de la Gobernación del Quindío (Comuna 9). Al lugar de los eventos asistieron </t>
    </r>
    <r>
      <rPr>
        <b/>
        <sz val="11"/>
        <color theme="1"/>
        <rFont val="Arial"/>
        <family val="2"/>
      </rPr>
      <t>15</t>
    </r>
    <r>
      <rPr>
        <sz val="11"/>
        <color theme="1"/>
        <rFont val="Arial"/>
        <family val="2"/>
      </rPr>
      <t xml:space="preserve"> personas.
2. El día 17 de febrero de 2022 se les brindó a los niños, niñas y adolescentes víctimas del conflicto armado, y adultos y jóvenes vulnerados por la violencia un tema llamado: “Recorriendo el camino juntos hacia el reconocimiento de tus derechos, bases de formación, trabajo en equipo, análisis y procesos de enseñanza-aprendizaje- Conmemoración día internacional manos rojas” en la sala de Gestión Documental de la Gobernación del Quindío (Comuna 9). En el lugar del evento asistieron 34 personas.
3. Marzo 7, 2022. Recreación de escenarios de los derechos de los niños, niñas y adoslecentes fomentando la inclusión y el trabajo en equipo.Población atendida en el bario Guaduales de la Villa, Comuna 1. Población atendida: 20 personas.
4. Marzo 8, 2022. Conociendo y reconociendo los derechos del adulto mayor fomentados desde la inclusión, espacios de participación y valores en el barrio Guaduales de la Villa, Comuna 1. Población atendida: 17. 
5 Marzo 10, 2022: Conociendo y reconociendo mis derechos a partir de procesos de memoria histórica que dan can contexto a hechos vividos para evitar la repetición de lo sucedido en el barrio Alfonso López. Población: 15.
6. Los días 12 y 19 de abril, y los días 3, 20 y 21 de mayo de 2022 se realizaron actividades con 43 Adultos Mayores y 47 NNA en diferentes temáticas como: taller de derechos del AdUlto mayor fomentado desde la inclusión como eje central de convivencia mediante mis presaberes; taller sobre los  derechos del AdUlto mayor, fundamentado desde procesos de inclusión, conceptualización y participación; taller de envejecimiento activo, fundamentado en el reconocimeitno en el adulto mayor, espacios de inclusión como eje central de convivencia y presaberes; taller derechos de los niños, niñas y adolescentes fundamentado desde la conceptualización y construcción de  espacios de convicencia y valores en la Comuna 4 y 7 y en sus barrios correspondientes como:  Belencito, Patio Bonito Alto y Santander.
7. Los días  2, 14 y 17 del mes de junio de 2022, realizaron actividades en el Barrio La Miranda de la Comuna 4 donde 80 NNA fueron partícipes directos de estas actividades, donde la temática que se realizó fue: taller derechos de los niños, niñas y adolescentes fundamentado desde la conceptualización y construcción de  espacios de convicencia, valores y recreación con el objetivo de recrear espacios de paz, memoria histórica, construir, fomentar e implementar la ética, valores, inclusión y participación de sana convivencia y de bienestar por todos y para todos dada desde el reconocimiento por el otro, por medio de procesos lúdicos, didácticos y recreativos que generan reflexión y fortalecimiento de los presaberes, todo esto dado desde la recreación del entorno que expone vulneraciones a las cuales se pueden ver expuestos y el derecho que legitíma y da valor a su ser y hacer. </t>
    </r>
  </si>
  <si>
    <t xml:space="preserve">Actividad con 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</si>
</sst>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4" formatCode="_-&quot;$&quot;\ * #,##0.00_-;\-&quot;$&quot;\ * #,##0.00_-;_-&quot;$&quot;\ * &quot;-&quot;??_-;_-@_-"/>
    <numFmt numFmtId="164" formatCode="_(&quot;$&quot;* #,##0.00_);_(&quot;$&quot;* \(#,##0.00\);_(&quot;$&quot;* &quot;-&quot;??_);_(@_)"/>
    <numFmt numFmtId="165" formatCode="_(* #,##0.00_);_(* \(#,##0.00\);_(* &quot;-&quot;??_);_(@_)"/>
    <numFmt numFmtId="166" formatCode="&quot;$&quot;\ #,##0"/>
    <numFmt numFmtId="167" formatCode="_(* #,##0_);_(* \(#,##0\);_(* &quot;-&quot;??_);_(@_)"/>
    <numFmt numFmtId="168" formatCode="0;[Red]0"/>
    <numFmt numFmtId="169" formatCode="&quot;$&quot;\ #,##0;[Red]&quot;$&quot;\ #,##0"/>
  </numFmts>
  <fonts count="41" x14ac:knownFonts="1">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3"/>
      <color indexed="56"/>
      <name val="Calibri"/>
      <family val="2"/>
    </font>
    <font>
      <sz val="10"/>
      <name val="Arial"/>
      <family val="2"/>
    </font>
    <font>
      <b/>
      <sz val="11"/>
      <color rgb="FF6F6F6E"/>
      <name val="Calibri"/>
      <family val="2"/>
      <scheme val="minor"/>
    </font>
    <font>
      <sz val="11"/>
      <color theme="1"/>
      <name val="Calibri"/>
      <family val="2"/>
      <scheme val="minor"/>
    </font>
    <font>
      <sz val="18"/>
      <name val="Arial"/>
      <family val="2"/>
    </font>
    <font>
      <b/>
      <sz val="18"/>
      <name val="Arial"/>
      <family val="2"/>
    </font>
    <font>
      <b/>
      <sz val="18"/>
      <color rgb="FF000000"/>
      <name val="Arial"/>
      <family val="2"/>
    </font>
    <font>
      <sz val="18"/>
      <color rgb="FF000000"/>
      <name val="Arial"/>
      <family val="2"/>
    </font>
    <font>
      <sz val="18"/>
      <color theme="1"/>
      <name val="Arial"/>
      <family val="2"/>
    </font>
    <font>
      <sz val="12"/>
      <name val="Arial"/>
      <family val="2"/>
    </font>
    <font>
      <b/>
      <sz val="12"/>
      <name val="Arial"/>
      <family val="2"/>
    </font>
    <font>
      <b/>
      <sz val="12"/>
      <color theme="1"/>
      <name val="Arial"/>
      <family val="2"/>
    </font>
    <font>
      <b/>
      <sz val="11"/>
      <name val="Arial"/>
      <family val="2"/>
    </font>
    <font>
      <b/>
      <sz val="10"/>
      <name val="Arial"/>
      <family val="2"/>
    </font>
    <font>
      <sz val="11"/>
      <name val="Arial"/>
      <family val="2"/>
    </font>
    <font>
      <b/>
      <sz val="14"/>
      <name val="Arial"/>
      <family val="2"/>
    </font>
    <font>
      <b/>
      <sz val="16"/>
      <name val="Arial"/>
      <family val="2"/>
    </font>
    <font>
      <b/>
      <u/>
      <sz val="11"/>
      <name val="Arial"/>
      <family val="2"/>
    </font>
    <font>
      <b/>
      <sz val="10"/>
      <color theme="1"/>
      <name val="Arial"/>
      <family val="2"/>
    </font>
    <font>
      <b/>
      <sz val="11"/>
      <color theme="1"/>
      <name val="Arial"/>
      <family val="2"/>
    </font>
    <font>
      <b/>
      <sz val="11"/>
      <color rgb="FF000000"/>
      <name val="Arial"/>
      <family val="2"/>
    </font>
    <font>
      <sz val="11"/>
      <color rgb="FF000000"/>
      <name val="Arial"/>
      <family val="2"/>
    </font>
    <font>
      <sz val="11"/>
      <color theme="1"/>
      <name val="Arial"/>
      <family val="2"/>
    </font>
    <font>
      <sz val="11"/>
      <color rgb="FFFF0000"/>
      <name val="Arial"/>
      <family val="2"/>
    </font>
    <font>
      <sz val="10"/>
      <color rgb="FFFF0000"/>
      <name val="Arial"/>
      <family val="2"/>
    </font>
  </fonts>
  <fills count="3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ECECEC"/>
        <bgColor rgb="FF000000"/>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rgb="FFFFE699"/>
        <bgColor rgb="FF000000"/>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92D050"/>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522B57"/>
      </left>
      <right style="thin">
        <color rgb="FF522B57"/>
      </right>
      <top style="thin">
        <color rgb="FF522B57"/>
      </top>
      <bottom style="thin">
        <color rgb="FF522B57"/>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0" fontId="18" fillId="24" borderId="40">
      <alignment horizontal="center" vertical="center" wrapText="1"/>
    </xf>
    <xf numFmtId="0" fontId="10" fillId="22" borderId="0" applyNumberFormat="0" applyBorder="0" applyAlignment="0" applyProtection="0"/>
    <xf numFmtId="0" fontId="19" fillId="0" borderId="0"/>
    <xf numFmtId="0" fontId="17" fillId="0" borderId="0"/>
    <xf numFmtId="0" fontId="19" fillId="0" borderId="0"/>
    <xf numFmtId="0" fontId="17" fillId="23" borderId="4" applyNumberFormat="0" applyAlignment="0" applyProtection="0"/>
    <xf numFmtId="9" fontId="1" fillId="0" borderId="0" applyFill="0" applyBorder="0" applyAlignment="0" applyProtection="0"/>
    <xf numFmtId="9" fontId="17" fillId="0" borderId="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7" fillId="0" borderId="7" applyNumberFormat="0" applyFill="0" applyAlignment="0" applyProtection="0"/>
    <xf numFmtId="0" fontId="14" fillId="0" borderId="8" applyNumberFormat="0" applyFill="0" applyAlignment="0" applyProtection="0"/>
    <xf numFmtId="44" fontId="1" fillId="0" borderId="0" applyFont="0" applyFill="0" applyBorder="0" applyAlignment="0" applyProtection="0"/>
    <xf numFmtId="41" fontId="1" fillId="0" borderId="0" applyFont="0" applyFill="0" applyBorder="0" applyAlignment="0" applyProtection="0"/>
    <xf numFmtId="165" fontId="2" fillId="0" borderId="0" applyFont="0" applyFill="0" applyBorder="0" applyAlignment="0" applyProtection="0"/>
  </cellStyleXfs>
  <cellXfs count="456">
    <xf numFmtId="0" fontId="0" fillId="0" borderId="0" xfId="0"/>
    <xf numFmtId="0" fontId="20" fillId="0" borderId="0" xfId="0" applyFont="1" applyAlignment="1">
      <alignment vertical="center"/>
    </xf>
    <xf numFmtId="0" fontId="21" fillId="0" borderId="0" xfId="0" applyFont="1" applyAlignment="1">
      <alignment vertical="center"/>
    </xf>
    <xf numFmtId="0" fontId="20" fillId="0" borderId="19" xfId="0" applyFont="1" applyFill="1" applyBorder="1" applyAlignment="1">
      <alignment horizontal="justify" vertical="center" wrapText="1"/>
    </xf>
    <xf numFmtId="3" fontId="20" fillId="0" borderId="19" xfId="0" applyNumberFormat="1" applyFont="1" applyFill="1" applyBorder="1" applyAlignment="1">
      <alignment horizontal="center" vertical="center" wrapText="1"/>
    </xf>
    <xf numFmtId="0" fontId="20" fillId="0" borderId="19" xfId="0" applyNumberFormat="1" applyFont="1" applyFill="1" applyBorder="1" applyAlignment="1">
      <alignment horizontal="center" vertical="center" wrapText="1"/>
    </xf>
    <xf numFmtId="9" fontId="24" fillId="0" borderId="19" xfId="0" applyNumberFormat="1" applyFont="1" applyFill="1" applyBorder="1" applyAlignment="1">
      <alignment horizontal="center" vertical="center" wrapText="1"/>
    </xf>
    <xf numFmtId="9" fontId="20" fillId="0" borderId="19" xfId="37" applyFont="1" applyFill="1" applyBorder="1" applyAlignment="1">
      <alignment horizontal="center" vertical="center" wrapText="1"/>
    </xf>
    <xf numFmtId="1" fontId="20" fillId="0" borderId="19" xfId="0" applyNumberFormat="1" applyFont="1" applyFill="1" applyBorder="1" applyAlignment="1">
      <alignment horizontal="center" vertical="center" wrapText="1"/>
    </xf>
    <xf numFmtId="0" fontId="24" fillId="0" borderId="15" xfId="0" applyFont="1" applyFill="1" applyBorder="1" applyAlignment="1">
      <alignment horizontal="center" vertical="center" wrapText="1"/>
    </xf>
    <xf numFmtId="1" fontId="20" fillId="0" borderId="15" xfId="0" applyNumberFormat="1" applyFont="1" applyFill="1" applyBorder="1" applyAlignment="1">
      <alignment horizontal="center" vertical="center" wrapText="1"/>
    </xf>
    <xf numFmtId="44" fontId="20" fillId="0" borderId="0" xfId="0" applyNumberFormat="1" applyFont="1" applyFill="1" applyBorder="1" applyAlignment="1">
      <alignment vertical="center"/>
    </xf>
    <xf numFmtId="0" fontId="20" fillId="0" borderId="0" xfId="0" applyFont="1" applyFill="1" applyBorder="1" applyAlignment="1">
      <alignment vertical="center"/>
    </xf>
    <xf numFmtId="0" fontId="20" fillId="0" borderId="9" xfId="0" applyFont="1" applyBorder="1" applyAlignment="1">
      <alignment vertical="center" wrapText="1"/>
    </xf>
    <xf numFmtId="0" fontId="20" fillId="0" borderId="0" xfId="0" applyFont="1" applyBorder="1" applyAlignment="1">
      <alignment horizontal="center" vertical="center" wrapText="1"/>
    </xf>
    <xf numFmtId="0" fontId="20" fillId="0" borderId="0" xfId="0" applyFont="1" applyBorder="1" applyAlignment="1">
      <alignment vertical="center" wrapText="1"/>
    </xf>
    <xf numFmtId="0" fontId="20" fillId="0" borderId="0" xfId="0" applyFont="1" applyFill="1" applyBorder="1" applyAlignment="1">
      <alignment horizontal="center" vertical="center" wrapText="1"/>
    </xf>
    <xf numFmtId="0" fontId="20" fillId="0" borderId="0" xfId="0" applyFont="1" applyBorder="1" applyAlignment="1">
      <alignment horizontal="right" vertical="center" wrapText="1"/>
    </xf>
    <xf numFmtId="44" fontId="20" fillId="0" borderId="0" xfId="0" applyNumberFormat="1" applyFont="1" applyBorder="1" applyAlignment="1">
      <alignment horizontal="right" vertical="center" wrapText="1"/>
    </xf>
    <xf numFmtId="44" fontId="20" fillId="0" borderId="0" xfId="46" applyFont="1" applyBorder="1" applyAlignment="1">
      <alignment horizontal="right" vertical="center" wrapText="1"/>
    </xf>
    <xf numFmtId="0" fontId="20" fillId="0" borderId="0" xfId="0" applyFont="1" applyFill="1" applyAlignment="1">
      <alignment horizontal="center" vertical="center" wrapText="1"/>
    </xf>
    <xf numFmtId="0" fontId="20" fillId="0" borderId="0" xfId="0" applyFont="1" applyAlignment="1">
      <alignment horizontal="center" vertical="center" wrapText="1"/>
    </xf>
    <xf numFmtId="166" fontId="20" fillId="0" borderId="0" xfId="0" applyNumberFormat="1" applyFont="1" applyFill="1" applyAlignment="1">
      <alignment horizontal="right" vertical="center" wrapText="1"/>
    </xf>
    <xf numFmtId="166" fontId="20" fillId="0" borderId="0" xfId="0" applyNumberFormat="1" applyFont="1" applyAlignment="1">
      <alignment horizontal="right" vertical="center" wrapText="1"/>
    </xf>
    <xf numFmtId="44" fontId="20" fillId="0" borderId="0" xfId="0" applyNumberFormat="1" applyFont="1" applyFill="1" applyBorder="1" applyAlignment="1">
      <alignment horizontal="center" vertical="center" wrapText="1"/>
    </xf>
    <xf numFmtId="166" fontId="20" fillId="0" borderId="0" xfId="0" applyNumberFormat="1" applyFont="1" applyFill="1" applyBorder="1" applyAlignment="1">
      <alignment horizontal="right" vertical="center" wrapText="1"/>
    </xf>
    <xf numFmtId="0" fontId="20" fillId="0" borderId="0" xfId="0" applyFont="1" applyFill="1" applyBorder="1" applyAlignment="1">
      <alignment horizontal="center" vertical="center" wrapText="1"/>
    </xf>
    <xf numFmtId="0" fontId="25" fillId="0" borderId="16" xfId="0" applyFont="1" applyBorder="1" applyAlignment="1">
      <alignment vertical="center" wrapText="1"/>
    </xf>
    <xf numFmtId="0" fontId="25" fillId="0" borderId="0" xfId="0" applyFont="1" applyBorder="1" applyAlignment="1">
      <alignment vertical="center"/>
    </xf>
    <xf numFmtId="0" fontId="25" fillId="0" borderId="9" xfId="0" applyFont="1" applyFill="1" applyBorder="1" applyAlignment="1">
      <alignment vertical="center" wrapText="1"/>
    </xf>
    <xf numFmtId="0" fontId="25" fillId="0" borderId="0" xfId="0" applyFont="1" applyFill="1" applyBorder="1" applyAlignment="1">
      <alignment vertical="center" wrapText="1"/>
    </xf>
    <xf numFmtId="0" fontId="25" fillId="0" borderId="10" xfId="0" applyFont="1" applyFill="1" applyBorder="1" applyAlignment="1">
      <alignment vertical="center" wrapText="1"/>
    </xf>
    <xf numFmtId="0" fontId="25" fillId="0" borderId="17" xfId="0" applyFont="1" applyBorder="1" applyAlignment="1">
      <alignment vertical="center" wrapText="1"/>
    </xf>
    <xf numFmtId="0" fontId="25" fillId="0" borderId="18" xfId="0" applyFont="1" applyBorder="1" applyAlignment="1">
      <alignment vertical="center" wrapText="1"/>
    </xf>
    <xf numFmtId="0" fontId="25" fillId="27" borderId="20" xfId="0" applyFont="1" applyFill="1" applyBorder="1" applyAlignment="1">
      <alignment horizontal="center" vertical="center" wrapText="1"/>
    </xf>
    <xf numFmtId="0" fontId="25" fillId="27" borderId="21" xfId="0" applyFont="1" applyFill="1" applyBorder="1" applyAlignment="1">
      <alignment horizontal="center" vertical="center" wrapText="1"/>
    </xf>
    <xf numFmtId="0" fontId="25" fillId="27" borderId="22" xfId="0" applyFont="1" applyFill="1" applyBorder="1" applyAlignment="1">
      <alignment horizontal="center" vertical="center" wrapText="1"/>
    </xf>
    <xf numFmtId="0" fontId="26" fillId="27" borderId="21" xfId="0" applyFont="1" applyFill="1" applyBorder="1" applyAlignment="1">
      <alignment horizontal="center" vertical="center" wrapText="1"/>
    </xf>
    <xf numFmtId="166" fontId="26" fillId="27" borderId="21" xfId="0" applyNumberFormat="1" applyFont="1" applyFill="1" applyBorder="1" applyAlignment="1">
      <alignment horizontal="right" vertical="center" wrapText="1"/>
    </xf>
    <xf numFmtId="0" fontId="26" fillId="27" borderId="22" xfId="0" applyFont="1" applyFill="1" applyBorder="1" applyAlignment="1">
      <alignment horizontal="center" vertical="center" wrapText="1"/>
    </xf>
    <xf numFmtId="0" fontId="25" fillId="0" borderId="0" xfId="0" applyFont="1" applyFill="1" applyBorder="1" applyAlignment="1">
      <alignment vertical="center"/>
    </xf>
    <xf numFmtId="0" fontId="26" fillId="27" borderId="0" xfId="0" applyFont="1" applyFill="1" applyBorder="1" applyAlignment="1">
      <alignment horizontal="center" vertical="center" wrapText="1"/>
    </xf>
    <xf numFmtId="0" fontId="26" fillId="27" borderId="10" xfId="0" applyFont="1" applyFill="1" applyBorder="1" applyAlignment="1">
      <alignment horizontal="center" vertical="center" wrapText="1"/>
    </xf>
    <xf numFmtId="166" fontId="25" fillId="27" borderId="0" xfId="0" applyNumberFormat="1" applyFont="1" applyFill="1" applyBorder="1" applyAlignment="1">
      <alignment horizontal="right" vertical="center" wrapText="1"/>
    </xf>
    <xf numFmtId="0" fontId="25" fillId="0" borderId="0" xfId="0" applyFont="1" applyFill="1" applyBorder="1" applyAlignment="1">
      <alignment horizontal="center" vertical="center"/>
    </xf>
    <xf numFmtId="0" fontId="26" fillId="0" borderId="13" xfId="0" applyFont="1" applyFill="1" applyBorder="1" applyAlignment="1">
      <alignment horizontal="center" vertical="center" wrapText="1"/>
    </xf>
    <xf numFmtId="0" fontId="26" fillId="26" borderId="24" xfId="0" applyFont="1" applyFill="1" applyBorder="1" applyAlignment="1">
      <alignment horizontal="center" vertical="center" wrapText="1"/>
    </xf>
    <xf numFmtId="0" fontId="26" fillId="26" borderId="14" xfId="0" applyFont="1" applyFill="1" applyBorder="1" applyAlignment="1">
      <alignment horizontal="center" vertical="center" wrapText="1"/>
    </xf>
    <xf numFmtId="0" fontId="26" fillId="26" borderId="46" xfId="0" applyFont="1" applyFill="1" applyBorder="1" applyAlignment="1">
      <alignment horizontal="center" vertical="center" wrapText="1"/>
    </xf>
    <xf numFmtId="0" fontId="26" fillId="26" borderId="22" xfId="0" applyFont="1" applyFill="1" applyBorder="1" applyAlignment="1">
      <alignment horizontal="center" vertical="center" wrapText="1"/>
    </xf>
    <xf numFmtId="0" fontId="27" fillId="27" borderId="27" xfId="0" applyFont="1" applyFill="1" applyBorder="1" applyAlignment="1">
      <alignment horizontal="center" vertical="center" wrapText="1"/>
    </xf>
    <xf numFmtId="0" fontId="27" fillId="27" borderId="42" xfId="0" applyFont="1" applyFill="1" applyBorder="1" applyAlignment="1">
      <alignment horizontal="center" vertical="center" wrapText="1"/>
    </xf>
    <xf numFmtId="0" fontId="26" fillId="0" borderId="0" xfId="0" applyFont="1" applyBorder="1" applyAlignment="1">
      <alignment vertical="center"/>
    </xf>
    <xf numFmtId="44" fontId="20" fillId="0" borderId="0" xfId="46" applyFont="1" applyFill="1" applyBorder="1" applyAlignment="1">
      <alignment vertical="center"/>
    </xf>
    <xf numFmtId="0" fontId="26" fillId="27" borderId="48" xfId="0" applyFont="1" applyFill="1" applyBorder="1" applyAlignment="1">
      <alignment horizontal="center" vertical="center" wrapText="1"/>
    </xf>
    <xf numFmtId="0" fontId="26" fillId="27" borderId="49" xfId="0" applyFont="1" applyFill="1" applyBorder="1" applyAlignment="1">
      <alignment horizontal="center" vertical="center" wrapText="1"/>
    </xf>
    <xf numFmtId="166" fontId="26" fillId="27" borderId="49" xfId="0" applyNumberFormat="1" applyFont="1" applyFill="1" applyBorder="1" applyAlignment="1">
      <alignment horizontal="center" vertical="center" wrapText="1"/>
    </xf>
    <xf numFmtId="0" fontId="26" fillId="27" borderId="50" xfId="0" applyFont="1" applyFill="1" applyBorder="1" applyAlignment="1">
      <alignment horizontal="center" vertical="center" wrapText="1"/>
    </xf>
    <xf numFmtId="0" fontId="24" fillId="0" borderId="19" xfId="0" applyFont="1" applyFill="1" applyBorder="1" applyAlignment="1">
      <alignment horizontal="center" vertical="center" wrapText="1"/>
    </xf>
    <xf numFmtId="49" fontId="24" fillId="29" borderId="25" xfId="0" applyNumberFormat="1" applyFont="1" applyFill="1" applyBorder="1" applyAlignment="1">
      <alignment horizontal="justify" vertical="center" wrapText="1"/>
    </xf>
    <xf numFmtId="49" fontId="24" fillId="29" borderId="19" xfId="0" applyNumberFormat="1" applyFont="1" applyFill="1" applyBorder="1" applyAlignment="1">
      <alignment horizontal="justify" vertical="center" wrapText="1"/>
    </xf>
    <xf numFmtId="9" fontId="20" fillId="29" borderId="19" xfId="0" applyNumberFormat="1" applyFont="1" applyFill="1" applyBorder="1" applyAlignment="1">
      <alignment horizontal="center" vertical="center" wrapText="1"/>
    </xf>
    <xf numFmtId="0" fontId="20" fillId="29" borderId="19" xfId="0" applyFont="1" applyFill="1" applyBorder="1" applyAlignment="1">
      <alignment vertical="center" wrapText="1"/>
    </xf>
    <xf numFmtId="0" fontId="20" fillId="29" borderId="19" xfId="0" applyFont="1" applyFill="1" applyBorder="1" applyAlignment="1">
      <alignment horizontal="justify" vertical="center" wrapText="1"/>
    </xf>
    <xf numFmtId="3" fontId="20" fillId="29" borderId="19" xfId="0" applyNumberFormat="1" applyFont="1" applyFill="1" applyBorder="1" applyAlignment="1">
      <alignment horizontal="center" vertical="center" wrapText="1"/>
    </xf>
    <xf numFmtId="49" fontId="20" fillId="29" borderId="19" xfId="0" applyNumberFormat="1" applyFont="1" applyFill="1" applyBorder="1" applyAlignment="1">
      <alignment horizontal="justify" vertical="center" wrapText="1"/>
    </xf>
    <xf numFmtId="166" fontId="20" fillId="29" borderId="19" xfId="0" applyNumberFormat="1" applyFont="1" applyFill="1" applyBorder="1" applyAlignment="1">
      <alignment horizontal="center" vertical="center" wrapText="1"/>
    </xf>
    <xf numFmtId="1" fontId="24" fillId="29" borderId="19" xfId="0" applyNumberFormat="1" applyFont="1" applyFill="1" applyBorder="1" applyAlignment="1">
      <alignment horizontal="center" vertical="center" wrapText="1"/>
    </xf>
    <xf numFmtId="0" fontId="20" fillId="29" borderId="19" xfId="0" applyFont="1" applyFill="1" applyBorder="1" applyAlignment="1">
      <alignment horizontal="justify" vertical="center"/>
    </xf>
    <xf numFmtId="0" fontId="0" fillId="0" borderId="19" xfId="0" applyFont="1" applyBorder="1" applyAlignment="1">
      <alignment horizontal="justify" vertical="center" wrapText="1"/>
    </xf>
    <xf numFmtId="0" fontId="0" fillId="0" borderId="19" xfId="0" applyFont="1" applyBorder="1" applyAlignment="1">
      <alignment vertical="center" wrapText="1"/>
    </xf>
    <xf numFmtId="9" fontId="24" fillId="0" borderId="26" xfId="0" applyNumberFormat="1" applyFont="1" applyFill="1" applyBorder="1" applyAlignment="1">
      <alignment horizontal="center" vertical="center" wrapText="1"/>
    </xf>
    <xf numFmtId="9" fontId="20" fillId="0" borderId="26" xfId="37" applyFont="1" applyFill="1" applyBorder="1" applyAlignment="1">
      <alignment horizontal="center" vertical="center" wrapText="1"/>
    </xf>
    <xf numFmtId="3" fontId="20" fillId="0" borderId="26" xfId="0" applyNumberFormat="1" applyFont="1" applyFill="1" applyBorder="1" applyAlignment="1">
      <alignment horizontal="center" vertical="center" wrapText="1"/>
    </xf>
    <xf numFmtId="0" fontId="25" fillId="27" borderId="0"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0" fillId="30" borderId="19" xfId="0" applyFont="1" applyFill="1" applyBorder="1" applyAlignment="1">
      <alignment horizontal="justify" vertical="center" wrapText="1"/>
    </xf>
    <xf numFmtId="0" fontId="20" fillId="30" borderId="26" xfId="0" applyFont="1" applyFill="1" applyBorder="1" applyAlignment="1">
      <alignment horizontal="justify" vertical="center" wrapText="1"/>
    </xf>
    <xf numFmtId="44" fontId="21" fillId="0" borderId="0" xfId="46" applyFont="1" applyFill="1" applyBorder="1" applyAlignment="1">
      <alignment horizontal="center" vertical="center" wrapText="1"/>
    </xf>
    <xf numFmtId="0" fontId="0" fillId="0" borderId="0" xfId="0" applyAlignment="1">
      <alignment vertical="center"/>
    </xf>
    <xf numFmtId="0" fontId="29" fillId="31" borderId="13" xfId="0" applyFont="1" applyFill="1" applyBorder="1" applyAlignment="1">
      <alignment horizontal="center" vertical="center" wrapText="1"/>
    </xf>
    <xf numFmtId="0" fontId="29" fillId="0" borderId="13" xfId="0" applyFont="1" applyBorder="1" applyAlignment="1">
      <alignment horizontal="center" vertical="center" wrapText="1"/>
    </xf>
    <xf numFmtId="10" fontId="24" fillId="29" borderId="19" xfId="0" applyNumberFormat="1" applyFont="1" applyFill="1" applyBorder="1" applyAlignment="1">
      <alignment horizontal="center" vertical="center" wrapText="1"/>
    </xf>
    <xf numFmtId="10" fontId="20" fillId="29" borderId="19" xfId="0" applyNumberFormat="1" applyFont="1" applyFill="1" applyBorder="1" applyAlignment="1">
      <alignment horizontal="center" vertical="center" wrapText="1"/>
    </xf>
    <xf numFmtId="9" fontId="20" fillId="0" borderId="0" xfId="0" applyNumberFormat="1" applyFont="1" applyBorder="1" applyAlignment="1">
      <alignment horizontal="right" vertical="center" wrapText="1"/>
    </xf>
    <xf numFmtId="0" fontId="21" fillId="25" borderId="21" xfId="0" applyFont="1" applyFill="1" applyBorder="1" applyAlignment="1">
      <alignment vertical="center" wrapText="1"/>
    </xf>
    <xf numFmtId="0" fontId="21" fillId="25" borderId="0" xfId="0" applyFont="1" applyFill="1" applyBorder="1" applyAlignment="1">
      <alignment vertical="center" wrapText="1"/>
    </xf>
    <xf numFmtId="0" fontId="21" fillId="25" borderId="11" xfId="0" applyFont="1" applyFill="1" applyBorder="1" applyAlignment="1">
      <alignment vertical="center" wrapText="1"/>
    </xf>
    <xf numFmtId="0" fontId="21" fillId="0" borderId="0" xfId="0" applyFont="1" applyBorder="1" applyAlignment="1">
      <alignment vertical="center"/>
    </xf>
    <xf numFmtId="164" fontId="21" fillId="0" borderId="0" xfId="0" applyNumberFormat="1" applyFont="1" applyBorder="1" applyAlignment="1">
      <alignment vertical="center"/>
    </xf>
    <xf numFmtId="0" fontId="20" fillId="0" borderId="0" xfId="0" applyFont="1" applyBorder="1" applyAlignment="1">
      <alignment vertical="center"/>
    </xf>
    <xf numFmtId="0" fontId="20" fillId="29" borderId="19" xfId="0" applyFont="1" applyFill="1" applyBorder="1" applyAlignment="1" applyProtection="1">
      <alignment horizontal="center" vertical="center" wrapText="1"/>
    </xf>
    <xf numFmtId="1" fontId="20" fillId="0" borderId="19" xfId="0" applyNumberFormat="1" applyFont="1" applyBorder="1" applyAlignment="1" applyProtection="1">
      <alignment horizontal="center" vertical="center" wrapText="1"/>
    </xf>
    <xf numFmtId="1" fontId="20" fillId="0" borderId="15" xfId="0" applyNumberFormat="1" applyFont="1" applyBorder="1" applyAlignment="1" applyProtection="1">
      <alignment horizontal="center" vertical="center" wrapText="1"/>
    </xf>
    <xf numFmtId="0" fontId="29" fillId="31" borderId="51" xfId="0" applyFont="1" applyFill="1" applyBorder="1" applyAlignment="1">
      <alignment horizontal="center" vertical="center" wrapText="1"/>
    </xf>
    <xf numFmtId="0" fontId="20" fillId="29" borderId="25" xfId="0" applyFont="1" applyFill="1" applyBorder="1" applyAlignment="1">
      <alignment horizontal="center" vertical="center" wrapText="1"/>
    </xf>
    <xf numFmtId="0" fontId="20" fillId="29" borderId="19" xfId="0" applyFont="1" applyFill="1" applyBorder="1" applyAlignment="1">
      <alignment horizontal="center" vertical="center" wrapText="1"/>
    </xf>
    <xf numFmtId="166" fontId="24" fillId="29" borderId="19" xfId="0" applyNumberFormat="1" applyFont="1" applyFill="1" applyBorder="1" applyAlignment="1">
      <alignment horizontal="center" vertical="center" wrapText="1"/>
    </xf>
    <xf numFmtId="0" fontId="29" fillId="31" borderId="51" xfId="0" applyFont="1" applyFill="1" applyBorder="1" applyAlignment="1">
      <alignment horizontal="center" vertical="center" wrapText="1"/>
    </xf>
    <xf numFmtId="0" fontId="20" fillId="0" borderId="19" xfId="0" applyFont="1" applyFill="1" applyBorder="1" applyAlignment="1">
      <alignment vertical="center" wrapText="1"/>
    </xf>
    <xf numFmtId="10" fontId="20" fillId="0" borderId="0" xfId="0" applyNumberFormat="1" applyFont="1" applyAlignment="1">
      <alignment horizontal="right" vertical="center" wrapText="1"/>
    </xf>
    <xf numFmtId="0" fontId="20" fillId="0" borderId="19" xfId="0" applyFont="1" applyBorder="1" applyAlignment="1">
      <alignment horizontal="center" vertical="center" wrapText="1"/>
    </xf>
    <xf numFmtId="10" fontId="20" fillId="0" borderId="19" xfId="0" applyNumberFormat="1" applyFont="1" applyBorder="1" applyAlignment="1">
      <alignment horizontal="right" vertical="center" wrapText="1"/>
    </xf>
    <xf numFmtId="166" fontId="20" fillId="0" borderId="19" xfId="0" applyNumberFormat="1" applyFont="1" applyBorder="1" applyAlignment="1">
      <alignment horizontal="right" vertical="center" wrapText="1"/>
    </xf>
    <xf numFmtId="10" fontId="20" fillId="0" borderId="19" xfId="0" applyNumberFormat="1" applyFont="1" applyBorder="1"/>
    <xf numFmtId="0" fontId="30" fillId="0" borderId="16" xfId="0" applyFont="1"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44" fontId="21" fillId="0" borderId="0" xfId="0" applyNumberFormat="1" applyFont="1" applyBorder="1" applyAlignment="1">
      <alignment vertical="center"/>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30" fillId="0" borderId="9" xfId="0" applyFont="1" applyBorder="1" applyAlignment="1">
      <alignment vertical="center" wrapText="1"/>
    </xf>
    <xf numFmtId="0" fontId="30" fillId="0" borderId="0" xfId="0" applyFont="1" applyAlignment="1">
      <alignment vertical="center" wrapText="1"/>
    </xf>
    <xf numFmtId="0" fontId="30" fillId="0" borderId="10" xfId="0" applyFont="1" applyBorder="1" applyAlignment="1">
      <alignment vertical="center" wrapText="1"/>
    </xf>
    <xf numFmtId="0" fontId="28" fillId="0" borderId="36" xfId="0" applyFont="1" applyBorder="1" applyAlignment="1">
      <alignment horizontal="left" vertical="center" wrapText="1"/>
    </xf>
    <xf numFmtId="0" fontId="29" fillId="26" borderId="13" xfId="0" applyFont="1" applyFill="1" applyBorder="1" applyAlignment="1">
      <alignment horizontal="center" vertical="center" wrapText="1"/>
    </xf>
    <xf numFmtId="0" fontId="29" fillId="31" borderId="36" xfId="0" applyFont="1" applyFill="1" applyBorder="1" applyAlignment="1">
      <alignment horizontal="center" vertical="center" wrapText="1"/>
    </xf>
    <xf numFmtId="0" fontId="29" fillId="31" borderId="21" xfId="0" applyFont="1" applyFill="1" applyBorder="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center" vertical="center" wrapText="1"/>
    </xf>
    <xf numFmtId="166" fontId="0" fillId="0" borderId="0" xfId="0" applyNumberFormat="1" applyAlignment="1">
      <alignment horizontal="right" vertical="center" wrapText="1"/>
    </xf>
    <xf numFmtId="0" fontId="0" fillId="0" borderId="0" xfId="0" applyAlignment="1">
      <alignment horizontal="center" vertical="center"/>
    </xf>
    <xf numFmtId="49" fontId="38" fillId="29" borderId="25" xfId="0" applyNumberFormat="1" applyFont="1" applyFill="1" applyBorder="1" applyAlignment="1">
      <alignment horizontal="justify" vertical="center" wrapText="1"/>
    </xf>
    <xf numFmtId="0" fontId="30" fillId="29" borderId="25" xfId="0" applyFont="1" applyFill="1" applyBorder="1" applyAlignment="1">
      <alignment horizontal="center" vertical="center" wrapText="1"/>
    </xf>
    <xf numFmtId="0" fontId="30" fillId="29" borderId="19" xfId="0" applyFont="1" applyFill="1" applyBorder="1" applyAlignment="1">
      <alignment horizontal="center" vertical="center" wrapText="1"/>
    </xf>
    <xf numFmtId="10" fontId="30" fillId="29" borderId="19" xfId="0" applyNumberFormat="1" applyFont="1" applyFill="1" applyBorder="1" applyAlignment="1">
      <alignment horizontal="center" vertical="center" wrapText="1"/>
    </xf>
    <xf numFmtId="166" fontId="38" fillId="29" borderId="19" xfId="0" applyNumberFormat="1" applyFont="1" applyFill="1" applyBorder="1" applyAlignment="1" applyProtection="1">
      <alignment horizontal="center" vertical="center" wrapText="1"/>
    </xf>
    <xf numFmtId="166" fontId="38" fillId="29" borderId="19" xfId="0" applyNumberFormat="1" applyFont="1" applyFill="1" applyBorder="1" applyAlignment="1">
      <alignment horizontal="center" vertical="center" wrapText="1"/>
    </xf>
    <xf numFmtId="0" fontId="30" fillId="29" borderId="19" xfId="0" applyFont="1" applyFill="1" applyBorder="1" applyAlignment="1" applyProtection="1">
      <alignment horizontal="justify" vertical="center" wrapText="1"/>
    </xf>
    <xf numFmtId="49" fontId="38" fillId="29" borderId="19" xfId="0" applyNumberFormat="1" applyFont="1" applyFill="1" applyBorder="1" applyAlignment="1">
      <alignment horizontal="justify" vertical="center" wrapText="1"/>
    </xf>
    <xf numFmtId="0" fontId="30" fillId="29" borderId="19" xfId="0" applyFont="1" applyFill="1" applyBorder="1" applyAlignment="1">
      <alignment vertical="center" wrapText="1"/>
    </xf>
    <xf numFmtId="0" fontId="30" fillId="29" borderId="27" xfId="0" applyFont="1" applyFill="1" applyBorder="1" applyAlignment="1">
      <alignment horizontal="center" vertical="center" wrapText="1"/>
    </xf>
    <xf numFmtId="10" fontId="38" fillId="29" borderId="19" xfId="0" applyNumberFormat="1" applyFont="1" applyFill="1" applyBorder="1" applyAlignment="1">
      <alignment horizontal="center" vertical="center" wrapText="1"/>
    </xf>
    <xf numFmtId="0" fontId="30" fillId="29" borderId="19" xfId="0" applyFont="1" applyFill="1" applyBorder="1" applyAlignment="1" applyProtection="1">
      <alignment horizontal="center" vertical="center" wrapText="1"/>
    </xf>
    <xf numFmtId="0" fontId="30" fillId="29" borderId="19" xfId="0" applyFont="1" applyFill="1" applyBorder="1" applyAlignment="1">
      <alignment horizontal="justify" vertical="center" wrapText="1"/>
    </xf>
    <xf numFmtId="9" fontId="30" fillId="29" borderId="19" xfId="0" applyNumberFormat="1" applyFont="1" applyFill="1" applyBorder="1" applyAlignment="1">
      <alignment horizontal="center" vertical="center" wrapText="1"/>
    </xf>
    <xf numFmtId="3" fontId="30" fillId="29" borderId="19" xfId="0" applyNumberFormat="1" applyFont="1" applyFill="1" applyBorder="1" applyAlignment="1">
      <alignment horizontal="center" vertical="center" wrapText="1"/>
    </xf>
    <xf numFmtId="49" fontId="30" fillId="29" borderId="19" xfId="0" applyNumberFormat="1" applyFont="1" applyFill="1" applyBorder="1" applyAlignment="1">
      <alignment horizontal="justify" vertical="center" wrapText="1"/>
    </xf>
    <xf numFmtId="0" fontId="30" fillId="29" borderId="19" xfId="0" applyFont="1" applyFill="1" applyBorder="1" applyAlignment="1">
      <alignment horizontal="left" vertical="center" wrapText="1"/>
    </xf>
    <xf numFmtId="166" fontId="30" fillId="29" borderId="19" xfId="0" applyNumberFormat="1" applyFont="1" applyFill="1" applyBorder="1" applyAlignment="1">
      <alignment horizontal="center" vertical="center" wrapText="1"/>
    </xf>
    <xf numFmtId="0" fontId="30" fillId="0" borderId="19" xfId="0" applyFont="1" applyFill="1" applyBorder="1" applyAlignment="1">
      <alignment horizontal="justify" vertical="center" wrapText="1"/>
    </xf>
    <xf numFmtId="1" fontId="38" fillId="29" borderId="19" xfId="0" applyNumberFormat="1" applyFont="1" applyFill="1" applyBorder="1" applyAlignment="1">
      <alignment horizontal="center" vertical="center" wrapText="1"/>
    </xf>
    <xf numFmtId="0" fontId="30" fillId="29" borderId="19" xfId="0" applyFont="1" applyFill="1" applyBorder="1" applyAlignment="1">
      <alignment horizontal="justify" vertical="center"/>
    </xf>
    <xf numFmtId="0" fontId="38" fillId="0" borderId="19" xfId="0" applyFont="1" applyFill="1" applyBorder="1" applyAlignment="1">
      <alignment horizontal="center" vertical="center" wrapText="1"/>
    </xf>
    <xf numFmtId="1" fontId="30" fillId="0" borderId="19" xfId="0" applyNumberFormat="1" applyFont="1" applyFill="1" applyBorder="1" applyAlignment="1">
      <alignment horizontal="center" vertical="center" wrapText="1"/>
    </xf>
    <xf numFmtId="1" fontId="30" fillId="0" borderId="19" xfId="0" applyNumberFormat="1" applyFont="1" applyBorder="1" applyAlignment="1" applyProtection="1">
      <alignment horizontal="center" vertical="center" wrapText="1"/>
    </xf>
    <xf numFmtId="0" fontId="38" fillId="0" borderId="19" xfId="0" applyFont="1" applyFill="1" applyBorder="1" applyAlignment="1">
      <alignment horizontal="left" vertical="center" wrapText="1"/>
    </xf>
    <xf numFmtId="169" fontId="30" fillId="0" borderId="19" xfId="0" applyNumberFormat="1" applyFont="1" applyFill="1" applyBorder="1" applyAlignment="1">
      <alignment horizontal="center" vertical="center" wrapText="1"/>
    </xf>
    <xf numFmtId="0" fontId="28" fillId="25" borderId="20" xfId="0" applyFont="1" applyFill="1" applyBorder="1" applyAlignment="1">
      <alignment vertical="center" wrapText="1"/>
    </xf>
    <xf numFmtId="0" fontId="28" fillId="25" borderId="21" xfId="0" applyFont="1" applyFill="1" applyBorder="1" applyAlignment="1">
      <alignment vertical="center" wrapText="1"/>
    </xf>
    <xf numFmtId="0" fontId="28" fillId="25" borderId="22" xfId="0" applyFont="1" applyFill="1" applyBorder="1" applyAlignment="1">
      <alignment vertical="center" wrapText="1"/>
    </xf>
    <xf numFmtId="0" fontId="28" fillId="25" borderId="34" xfId="0" applyFont="1" applyFill="1" applyBorder="1" applyAlignment="1">
      <alignment vertical="center" wrapText="1"/>
    </xf>
    <xf numFmtId="0" fontId="28" fillId="25" borderId="11" xfId="0" applyFont="1" applyFill="1" applyBorder="1" applyAlignment="1">
      <alignment vertical="center" wrapText="1"/>
    </xf>
    <xf numFmtId="0" fontId="28" fillId="25" borderId="12" xfId="0" applyFont="1" applyFill="1" applyBorder="1" applyAlignment="1">
      <alignment vertical="center" wrapText="1"/>
    </xf>
    <xf numFmtId="166" fontId="28" fillId="25" borderId="39" xfId="46" applyNumberFormat="1" applyFont="1" applyFill="1" applyBorder="1" applyAlignment="1">
      <alignment horizontal="center" vertical="center" wrapText="1"/>
    </xf>
    <xf numFmtId="49" fontId="38" fillId="29" borderId="57" xfId="0" applyNumberFormat="1" applyFont="1" applyFill="1" applyBorder="1" applyAlignment="1">
      <alignment horizontal="justify" vertical="center" wrapText="1"/>
    </xf>
    <xf numFmtId="0" fontId="30" fillId="29" borderId="57" xfId="0" applyFont="1" applyFill="1" applyBorder="1" applyAlignment="1">
      <alignment horizontal="center" vertical="center" wrapText="1"/>
    </xf>
    <xf numFmtId="10" fontId="30" fillId="29" borderId="57" xfId="0" applyNumberFormat="1" applyFont="1" applyFill="1" applyBorder="1" applyAlignment="1">
      <alignment horizontal="center" vertical="center" wrapText="1"/>
    </xf>
    <xf numFmtId="0" fontId="30" fillId="29" borderId="14" xfId="0" applyFont="1" applyFill="1" applyBorder="1" applyAlignment="1">
      <alignment horizontal="left" vertical="center" wrapText="1"/>
    </xf>
    <xf numFmtId="166" fontId="38" fillId="29" borderId="57" xfId="0" applyNumberFormat="1" applyFont="1" applyFill="1" applyBorder="1" applyAlignment="1" applyProtection="1">
      <alignment horizontal="center" vertical="center" wrapText="1"/>
    </xf>
    <xf numFmtId="166" fontId="38" fillId="29" borderId="57" xfId="0" applyNumberFormat="1" applyFont="1" applyFill="1" applyBorder="1" applyAlignment="1">
      <alignment horizontal="center" vertical="center" wrapText="1"/>
    </xf>
    <xf numFmtId="0" fontId="30" fillId="29" borderId="57" xfId="0" applyFont="1" applyFill="1" applyBorder="1" applyAlignment="1" applyProtection="1">
      <alignment horizontal="justify" vertical="center" wrapText="1"/>
    </xf>
    <xf numFmtId="0" fontId="30" fillId="29" borderId="29" xfId="0" applyFont="1" applyFill="1" applyBorder="1" applyAlignment="1">
      <alignment horizontal="center" vertical="center" wrapText="1"/>
    </xf>
    <xf numFmtId="0" fontId="30" fillId="25" borderId="51" xfId="0" applyFont="1" applyFill="1" applyBorder="1" applyAlignment="1">
      <alignment horizontal="center" vertical="center" wrapText="1"/>
    </xf>
    <xf numFmtId="0" fontId="30" fillId="25" borderId="39" xfId="0" applyFont="1" applyFill="1" applyBorder="1" applyAlignment="1">
      <alignment horizontal="center" vertical="center" wrapText="1"/>
    </xf>
    <xf numFmtId="0" fontId="30" fillId="32" borderId="19" xfId="0" applyFont="1" applyFill="1" applyBorder="1" applyAlignment="1" applyProtection="1">
      <alignment horizontal="center" vertical="center" wrapText="1"/>
    </xf>
    <xf numFmtId="0" fontId="30" fillId="29" borderId="26" xfId="0" applyFont="1" applyFill="1" applyBorder="1" applyAlignment="1">
      <alignment horizontal="justify" vertical="center"/>
    </xf>
    <xf numFmtId="0" fontId="38" fillId="0" borderId="26" xfId="0" applyFont="1" applyFill="1" applyBorder="1" applyAlignment="1">
      <alignment horizontal="center" vertical="center" wrapText="1"/>
    </xf>
    <xf numFmtId="1" fontId="30" fillId="0" borderId="26" xfId="0" applyNumberFormat="1" applyFont="1" applyFill="1" applyBorder="1" applyAlignment="1">
      <alignment horizontal="center" vertical="center" wrapText="1"/>
    </xf>
    <xf numFmtId="1" fontId="30" fillId="0" borderId="26" xfId="0" applyNumberFormat="1" applyFont="1" applyBorder="1" applyAlignment="1" applyProtection="1">
      <alignment horizontal="center" vertical="center" wrapText="1"/>
    </xf>
    <xf numFmtId="10" fontId="30" fillId="29" borderId="26" xfId="0" applyNumberFormat="1" applyFont="1" applyFill="1" applyBorder="1" applyAlignment="1">
      <alignment horizontal="center" vertical="center" wrapText="1"/>
    </xf>
    <xf numFmtId="0" fontId="38" fillId="0" borderId="26" xfId="0" applyFont="1" applyFill="1" applyBorder="1" applyAlignment="1">
      <alignment horizontal="left" vertical="center" wrapText="1"/>
    </xf>
    <xf numFmtId="169" fontId="30" fillId="0" borderId="26" xfId="0" applyNumberFormat="1" applyFont="1" applyFill="1" applyBorder="1" applyAlignment="1">
      <alignment horizontal="center" vertical="center" wrapText="1"/>
    </xf>
    <xf numFmtId="0" fontId="30" fillId="29" borderId="26" xfId="0" applyFont="1" applyFill="1" applyBorder="1" applyAlignment="1" applyProtection="1">
      <alignment horizontal="center" vertical="center" wrapText="1"/>
    </xf>
    <xf numFmtId="0" fontId="30" fillId="29" borderId="26" xfId="0" applyFont="1" applyFill="1" applyBorder="1" applyAlignment="1" applyProtection="1">
      <alignment horizontal="justify" vertical="center" wrapText="1"/>
    </xf>
    <xf numFmtId="166" fontId="28" fillId="25" borderId="51" xfId="46" applyNumberFormat="1" applyFont="1" applyFill="1" applyBorder="1" applyAlignment="1">
      <alignment horizontal="center" vertical="center" wrapText="1"/>
    </xf>
    <xf numFmtId="0" fontId="0" fillId="0" borderId="0" xfId="0" applyAlignment="1">
      <alignment horizontal="right" vertical="center" wrapText="1"/>
    </xf>
    <xf numFmtId="0" fontId="30" fillId="0" borderId="11" xfId="0" applyFont="1" applyBorder="1" applyAlignment="1">
      <alignment vertical="center" wrapText="1"/>
    </xf>
    <xf numFmtId="0" fontId="0" fillId="0" borderId="11" xfId="0" applyBorder="1" applyAlignment="1">
      <alignment vertical="center" wrapText="1"/>
    </xf>
    <xf numFmtId="0" fontId="0" fillId="0" borderId="0" xfId="0"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horizontal="center" vertical="center" wrapText="1"/>
    </xf>
    <xf numFmtId="0" fontId="0" fillId="0" borderId="21" xfId="0" applyBorder="1" applyAlignment="1">
      <alignment vertical="center" wrapText="1"/>
    </xf>
    <xf numFmtId="0" fontId="0" fillId="0" borderId="21" xfId="0" applyBorder="1" applyAlignment="1">
      <alignment horizontal="right" vertical="center" wrapText="1"/>
    </xf>
    <xf numFmtId="0" fontId="30" fillId="0" borderId="0" xfId="0" applyFont="1" applyBorder="1" applyAlignment="1">
      <alignment vertical="center" wrapText="1"/>
    </xf>
    <xf numFmtId="0" fontId="30" fillId="0" borderId="0" xfId="0" applyFont="1" applyBorder="1" applyAlignment="1">
      <alignment horizontal="left" vertical="center" wrapText="1"/>
    </xf>
    <xf numFmtId="0" fontId="0" fillId="0" borderId="0" xfId="0" applyBorder="1" applyAlignment="1">
      <alignment horizontal="right" vertical="center" wrapText="1"/>
    </xf>
    <xf numFmtId="0" fontId="28" fillId="0" borderId="0" xfId="0" applyFont="1" applyBorder="1" applyAlignment="1">
      <alignment vertical="center" wrapText="1"/>
    </xf>
    <xf numFmtId="0" fontId="40" fillId="0" borderId="0" xfId="0" applyFont="1" applyBorder="1" applyAlignment="1">
      <alignment horizontal="center" vertical="center" wrapText="1"/>
    </xf>
    <xf numFmtId="0" fontId="29" fillId="0" borderId="0" xfId="0" applyFont="1" applyBorder="1" applyAlignment="1">
      <alignment horizontal="left" vertical="center" wrapText="1"/>
    </xf>
    <xf numFmtId="0" fontId="40" fillId="0" borderId="0" xfId="0" applyFont="1" applyBorder="1" applyAlignment="1">
      <alignment vertical="center" wrapText="1"/>
    </xf>
    <xf numFmtId="0" fontId="0" fillId="0" borderId="0" xfId="0" applyBorder="1" applyAlignment="1">
      <alignment horizontal="center" vertical="center" wrapText="1"/>
    </xf>
    <xf numFmtId="0" fontId="31"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28" fillId="0" borderId="35" xfId="0" applyFont="1" applyBorder="1" applyAlignment="1">
      <alignment horizontal="center" vertical="center"/>
    </xf>
    <xf numFmtId="0" fontId="28" fillId="0" borderId="36" xfId="0" applyFont="1" applyBorder="1" applyAlignment="1">
      <alignment horizontal="center" vertical="center"/>
    </xf>
    <xf numFmtId="0" fontId="28" fillId="0" borderId="23" xfId="0" applyFont="1" applyBorder="1" applyAlignment="1">
      <alignment horizontal="center" vertical="center"/>
    </xf>
    <xf numFmtId="0" fontId="28" fillId="0" borderId="0" xfId="0" applyFont="1" applyBorder="1" applyAlignment="1">
      <alignment horizontal="left" vertical="center"/>
    </xf>
    <xf numFmtId="0" fontId="28" fillId="0" borderId="35"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23" xfId="0" applyFont="1" applyBorder="1" applyAlignment="1">
      <alignment horizontal="center" vertical="center" wrapText="1"/>
    </xf>
    <xf numFmtId="0" fontId="29" fillId="0" borderId="0" xfId="0" applyFont="1" applyBorder="1" applyAlignment="1">
      <alignment horizontal="left" vertical="center" wrapText="1"/>
    </xf>
    <xf numFmtId="166" fontId="21" fillId="0" borderId="0" xfId="0" applyNumberFormat="1" applyFont="1" applyFill="1" applyBorder="1" applyAlignment="1">
      <alignment horizontal="center" vertical="center" wrapText="1"/>
    </xf>
    <xf numFmtId="0" fontId="30" fillId="29" borderId="47" xfId="0" applyFont="1" applyFill="1" applyBorder="1" applyAlignment="1">
      <alignment horizontal="center" vertical="center" wrapText="1"/>
    </xf>
    <xf numFmtId="0" fontId="30" fillId="29" borderId="58" xfId="0" applyFont="1" applyFill="1" applyBorder="1" applyAlignment="1">
      <alignment horizontal="center" vertical="center" wrapText="1"/>
    </xf>
    <xf numFmtId="0" fontId="30" fillId="29" borderId="59"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29" borderId="26" xfId="0" applyFont="1" applyFill="1" applyBorder="1" applyAlignment="1">
      <alignment horizontal="center" vertical="center" wrapText="1"/>
    </xf>
    <xf numFmtId="0" fontId="30" fillId="29" borderId="27" xfId="0" applyFont="1" applyFill="1" applyBorder="1" applyAlignment="1">
      <alignment horizontal="center" vertical="center" wrapText="1"/>
    </xf>
    <xf numFmtId="0" fontId="30" fillId="29" borderId="25" xfId="0" applyFont="1" applyFill="1" applyBorder="1" applyAlignment="1">
      <alignment horizontal="center" vertical="center" wrapText="1"/>
    </xf>
    <xf numFmtId="166" fontId="38" fillId="29" borderId="19" xfId="46" applyNumberFormat="1" applyFont="1" applyFill="1" applyBorder="1" applyAlignment="1">
      <alignment horizontal="center" vertical="center" wrapText="1"/>
    </xf>
    <xf numFmtId="166" fontId="38" fillId="0" borderId="19" xfId="0" applyNumberFormat="1" applyFont="1" applyFill="1" applyBorder="1" applyAlignment="1">
      <alignment horizontal="center" vertical="center" wrapText="1"/>
    </xf>
    <xf numFmtId="0" fontId="30" fillId="0" borderId="34"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166" fontId="28" fillId="25" borderId="51" xfId="46" applyNumberFormat="1" applyFont="1" applyFill="1" applyBorder="1" applyAlignment="1">
      <alignment horizontal="center" vertical="center" wrapText="1"/>
    </xf>
    <xf numFmtId="166" fontId="28" fillId="25" borderId="39" xfId="46" applyNumberFormat="1" applyFont="1" applyFill="1" applyBorder="1" applyAlignment="1">
      <alignment horizontal="center" vertical="center" wrapText="1"/>
    </xf>
    <xf numFmtId="0" fontId="37" fillId="0" borderId="45" xfId="0" applyFont="1" applyBorder="1" applyAlignment="1">
      <alignment horizontal="center" vertical="center" wrapText="1"/>
    </xf>
    <xf numFmtId="0" fontId="37" fillId="0" borderId="43" xfId="0" applyFont="1" applyBorder="1" applyAlignment="1">
      <alignment horizontal="center" vertical="center" wrapText="1"/>
    </xf>
    <xf numFmtId="168" fontId="30" fillId="0" borderId="33" xfId="47" applyNumberFormat="1" applyFont="1" applyFill="1" applyBorder="1" applyAlignment="1">
      <alignment horizontal="center" vertical="center" wrapText="1"/>
    </xf>
    <xf numFmtId="168" fontId="30" fillId="0" borderId="30" xfId="47" applyNumberFormat="1" applyFont="1" applyFill="1" applyBorder="1" applyAlignment="1">
      <alignment horizontal="center" vertical="center" wrapText="1"/>
    </xf>
    <xf numFmtId="0" fontId="30" fillId="29" borderId="52" xfId="0" applyFont="1" applyFill="1" applyBorder="1" applyAlignment="1">
      <alignment horizontal="center" vertical="center" wrapText="1"/>
    </xf>
    <xf numFmtId="49" fontId="37" fillId="0" borderId="19" xfId="31" applyNumberFormat="1" applyFont="1" applyFill="1" applyBorder="1" applyAlignment="1">
      <alignment horizontal="center" vertical="center" wrapText="1"/>
    </xf>
    <xf numFmtId="49" fontId="37" fillId="0" borderId="26" xfId="31" applyNumberFormat="1" applyFont="1" applyFill="1" applyBorder="1" applyAlignment="1">
      <alignment horizontal="center" vertical="center" wrapText="1"/>
    </xf>
    <xf numFmtId="0" fontId="36" fillId="28" borderId="33" xfId="0" applyFont="1" applyFill="1" applyBorder="1" applyAlignment="1">
      <alignment horizontal="center" vertical="center" wrapText="1"/>
    </xf>
    <xf numFmtId="0" fontId="36" fillId="0" borderId="19" xfId="0" applyFont="1" applyBorder="1" applyAlignment="1">
      <alignment horizontal="center" vertical="center" wrapText="1"/>
    </xf>
    <xf numFmtId="0" fontId="37" fillId="0" borderId="19" xfId="0" applyFont="1" applyBorder="1" applyAlignment="1">
      <alignment horizontal="center" vertical="center" wrapText="1"/>
    </xf>
    <xf numFmtId="0" fontId="36" fillId="28" borderId="30" xfId="0" applyFont="1" applyFill="1" applyBorder="1" applyAlignment="1">
      <alignment horizontal="center" vertical="center" wrapText="1"/>
    </xf>
    <xf numFmtId="0" fontId="36" fillId="0" borderId="26" xfId="0" applyFont="1" applyBorder="1" applyAlignment="1">
      <alignment horizontal="center" vertical="center" wrapText="1"/>
    </xf>
    <xf numFmtId="0" fontId="38" fillId="29" borderId="26" xfId="0" applyFont="1" applyFill="1" applyBorder="1" applyAlignment="1">
      <alignment horizontal="left" vertical="center" wrapText="1"/>
    </xf>
    <xf numFmtId="0" fontId="38" fillId="29" borderId="27" xfId="0" applyFont="1" applyFill="1" applyBorder="1" applyAlignment="1">
      <alignment horizontal="left" vertical="center" wrapText="1"/>
    </xf>
    <xf numFmtId="0" fontId="38" fillId="29" borderId="25" xfId="0" applyFont="1" applyFill="1" applyBorder="1" applyAlignment="1">
      <alignment horizontal="left" vertical="center" wrapText="1"/>
    </xf>
    <xf numFmtId="167" fontId="30" fillId="29" borderId="26" xfId="48" applyNumberFormat="1" applyFont="1" applyFill="1" applyBorder="1" applyAlignment="1">
      <alignment horizontal="center" vertical="center" wrapText="1"/>
    </xf>
    <xf numFmtId="167" fontId="30" fillId="29" borderId="27" xfId="48" applyNumberFormat="1" applyFont="1" applyFill="1" applyBorder="1" applyAlignment="1">
      <alignment horizontal="center" vertical="center" wrapText="1"/>
    </xf>
    <xf numFmtId="167" fontId="30" fillId="29" borderId="25" xfId="48" applyNumberFormat="1" applyFont="1" applyFill="1" applyBorder="1" applyAlignment="1">
      <alignment horizontal="center" vertical="center" wrapText="1"/>
    </xf>
    <xf numFmtId="44" fontId="21" fillId="0" borderId="0" xfId="46"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25" xfId="0" applyFont="1" applyFill="1" applyBorder="1" applyAlignment="1">
      <alignment horizontal="center" vertical="center" wrapText="1"/>
    </xf>
    <xf numFmtId="168" fontId="30" fillId="0" borderId="24" xfId="47" applyNumberFormat="1" applyFont="1" applyFill="1" applyBorder="1" applyAlignment="1">
      <alignment horizontal="center" vertical="center" wrapText="1"/>
    </xf>
    <xf numFmtId="168" fontId="30" fillId="0" borderId="31" xfId="47" applyNumberFormat="1" applyFont="1" applyFill="1" applyBorder="1" applyAlignment="1">
      <alignment horizontal="center" vertical="center" wrapText="1"/>
    </xf>
    <xf numFmtId="168" fontId="30" fillId="0" borderId="32" xfId="47" applyNumberFormat="1" applyFont="1" applyFill="1" applyBorder="1" applyAlignment="1">
      <alignment horizontal="center" vertical="center" wrapText="1"/>
    </xf>
    <xf numFmtId="0" fontId="30" fillId="29" borderId="26" xfId="0" applyFont="1" applyFill="1" applyBorder="1" applyAlignment="1">
      <alignment horizontal="left" vertical="center" wrapText="1"/>
    </xf>
    <xf numFmtId="0" fontId="30" fillId="29" borderId="27" xfId="0" applyFont="1" applyFill="1" applyBorder="1" applyAlignment="1">
      <alignment horizontal="left" vertical="center" wrapText="1"/>
    </xf>
    <xf numFmtId="0" fontId="30" fillId="29" borderId="25" xfId="0" applyFont="1" applyFill="1" applyBorder="1" applyAlignment="1">
      <alignment horizontal="left" vertical="center" wrapText="1"/>
    </xf>
    <xf numFmtId="0" fontId="30" fillId="0" borderId="0" xfId="0" applyFont="1" applyBorder="1" applyAlignment="1">
      <alignment horizontal="left" vertical="center" wrapText="1"/>
    </xf>
    <xf numFmtId="166" fontId="38" fillId="29" borderId="14" xfId="0" applyNumberFormat="1" applyFont="1" applyFill="1" applyBorder="1" applyAlignment="1">
      <alignment horizontal="center" vertical="center" wrapText="1"/>
    </xf>
    <xf numFmtId="166" fontId="38" fillId="29" borderId="27"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37" fillId="0" borderId="42" xfId="0" applyFont="1" applyBorder="1" applyAlignment="1">
      <alignment horizontal="center" vertical="center" wrapText="1"/>
    </xf>
    <xf numFmtId="0" fontId="37" fillId="0" borderId="44" xfId="0" applyFont="1" applyBorder="1" applyAlignment="1">
      <alignment horizontal="center" vertical="center" wrapText="1"/>
    </xf>
    <xf numFmtId="0" fontId="36" fillId="28" borderId="31" xfId="0" applyFont="1" applyFill="1" applyBorder="1" applyAlignment="1">
      <alignment horizontal="center" vertical="center" wrapText="1"/>
    </xf>
    <xf numFmtId="0" fontId="36" fillId="28" borderId="32" xfId="0" applyFont="1" applyFill="1" applyBorder="1" applyAlignment="1">
      <alignment horizontal="center" vertical="center" wrapText="1"/>
    </xf>
    <xf numFmtId="169" fontId="30" fillId="0" borderId="26" xfId="0" applyNumberFormat="1" applyFont="1" applyFill="1" applyBorder="1" applyAlignment="1">
      <alignment horizontal="center" vertical="center" wrapText="1"/>
    </xf>
    <xf numFmtId="169" fontId="30" fillId="0" borderId="27" xfId="0" applyNumberFormat="1" applyFont="1" applyFill="1" applyBorder="1" applyAlignment="1">
      <alignment horizontal="center" vertical="center" wrapText="1"/>
    </xf>
    <xf numFmtId="166" fontId="38" fillId="29" borderId="19" xfId="0" applyNumberFormat="1" applyFont="1" applyFill="1" applyBorder="1" applyAlignment="1">
      <alignment horizontal="center" vertical="center" wrapText="1"/>
    </xf>
    <xf numFmtId="0" fontId="38" fillId="29" borderId="26" xfId="0" applyFont="1" applyFill="1" applyBorder="1" applyAlignment="1">
      <alignment horizontal="center" vertical="center" wrapText="1"/>
    </xf>
    <xf numFmtId="0" fontId="38" fillId="29" borderId="27" xfId="0" applyFont="1" applyFill="1" applyBorder="1" applyAlignment="1">
      <alignment horizontal="center" vertical="center" wrapText="1"/>
    </xf>
    <xf numFmtId="0" fontId="38" fillId="29" borderId="25" xfId="0" applyFont="1" applyFill="1" applyBorder="1" applyAlignment="1">
      <alignment horizontal="center" vertical="center" wrapText="1"/>
    </xf>
    <xf numFmtId="0" fontId="37" fillId="0" borderId="26" xfId="0" applyFont="1" applyBorder="1" applyAlignment="1">
      <alignment horizontal="center" vertical="center" wrapText="1"/>
    </xf>
    <xf numFmtId="0" fontId="36" fillId="28" borderId="24" xfId="0" applyFont="1" applyFill="1" applyBorder="1" applyAlignment="1">
      <alignment horizontal="center" vertical="center" wrapText="1"/>
    </xf>
    <xf numFmtId="0" fontId="36" fillId="0" borderId="14" xfId="0" applyFont="1" applyBorder="1" applyAlignment="1">
      <alignment horizontal="center" vertical="center" wrapText="1"/>
    </xf>
    <xf numFmtId="0" fontId="36" fillId="0" borderId="27"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27"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4" fillId="27" borderId="20" xfId="0" applyFont="1" applyFill="1" applyBorder="1" applyAlignment="1">
      <alignment horizontal="center" vertical="center"/>
    </xf>
    <xf numFmtId="0" fontId="34" fillId="27" borderId="21" xfId="0" applyFont="1" applyFill="1" applyBorder="1" applyAlignment="1">
      <alignment horizontal="center" vertical="center"/>
    </xf>
    <xf numFmtId="0" fontId="34" fillId="27" borderId="22" xfId="0" applyFont="1" applyFill="1" applyBorder="1" applyAlignment="1">
      <alignment horizontal="center" vertical="center"/>
    </xf>
    <xf numFmtId="0" fontId="34" fillId="27" borderId="35" xfId="0" applyFont="1" applyFill="1" applyBorder="1" applyAlignment="1">
      <alignment horizontal="center" vertical="center"/>
    </xf>
    <xf numFmtId="0" fontId="34" fillId="27" borderId="36" xfId="0" applyFont="1" applyFill="1" applyBorder="1" applyAlignment="1">
      <alignment horizontal="center" vertical="center"/>
    </xf>
    <xf numFmtId="0" fontId="34" fillId="27" borderId="23" xfId="0" applyFont="1" applyFill="1" applyBorder="1" applyAlignment="1">
      <alignment horizontal="center" vertical="center"/>
    </xf>
    <xf numFmtId="0" fontId="0" fillId="0" borderId="0" xfId="0" applyAlignment="1">
      <alignment horizontal="center" vertical="center" wrapText="1"/>
    </xf>
    <xf numFmtId="0" fontId="29" fillId="27" borderId="35" xfId="0" applyFont="1" applyFill="1" applyBorder="1" applyAlignment="1">
      <alignment horizontal="center" vertical="center" wrapText="1"/>
    </xf>
    <xf numFmtId="0" fontId="29" fillId="27" borderId="36" xfId="0" applyFont="1" applyFill="1" applyBorder="1" applyAlignment="1">
      <alignment horizontal="center" vertical="center" wrapText="1"/>
    </xf>
    <xf numFmtId="0" fontId="29" fillId="27" borderId="23" xfId="0" applyFont="1" applyFill="1" applyBorder="1" applyAlignment="1">
      <alignment horizontal="center" vertical="center" wrapText="1"/>
    </xf>
    <xf numFmtId="0" fontId="29" fillId="0" borderId="3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35" xfId="0" applyFont="1" applyBorder="1" applyAlignment="1">
      <alignment horizontal="center" vertical="center" wrapText="1"/>
    </xf>
    <xf numFmtId="0" fontId="28" fillId="0" borderId="35" xfId="0" applyFont="1" applyBorder="1" applyAlignment="1">
      <alignment horizontal="left" vertical="center"/>
    </xf>
    <xf numFmtId="0" fontId="28" fillId="0" borderId="36" xfId="0" applyFont="1" applyBorder="1" applyAlignment="1">
      <alignment horizontal="left" vertical="center"/>
    </xf>
    <xf numFmtId="0" fontId="28" fillId="0" borderId="23" xfId="0" applyFont="1" applyBorder="1" applyAlignment="1">
      <alignment horizontal="left" vertical="center"/>
    </xf>
    <xf numFmtId="0" fontId="28" fillId="0" borderId="11" xfId="0" applyFont="1" applyBorder="1" applyAlignment="1">
      <alignment horizontal="left" vertical="center"/>
    </xf>
    <xf numFmtId="0" fontId="28" fillId="0" borderId="35" xfId="0" applyFont="1" applyBorder="1" applyAlignment="1">
      <alignment horizontal="left" vertical="center" wrapText="1"/>
    </xf>
    <xf numFmtId="0" fontId="28" fillId="0" borderId="36" xfId="0" applyFont="1" applyBorder="1" applyAlignment="1">
      <alignment horizontal="left" vertical="center" wrapText="1"/>
    </xf>
    <xf numFmtId="0" fontId="34" fillId="27" borderId="51" xfId="0" applyFont="1" applyFill="1" applyBorder="1" applyAlignment="1">
      <alignment horizontal="center" vertical="center" wrapText="1"/>
    </xf>
    <xf numFmtId="0" fontId="34" fillId="27" borderId="38"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0" xfId="0" applyFont="1" applyAlignment="1">
      <alignment horizontal="center" vertical="center" wrapText="1"/>
    </xf>
    <xf numFmtId="0" fontId="28" fillId="0" borderId="10" xfId="0" applyFont="1" applyBorder="1" applyAlignment="1">
      <alignment horizontal="center" vertical="center" wrapText="1"/>
    </xf>
    <xf numFmtId="0" fontId="37" fillId="0" borderId="25" xfId="0" applyFont="1" applyBorder="1" applyAlignment="1">
      <alignment horizontal="center" vertical="center" wrapText="1"/>
    </xf>
    <xf numFmtId="0" fontId="36" fillId="0" borderId="25" xfId="0" applyFont="1" applyBorder="1" applyAlignment="1">
      <alignment horizontal="center" vertical="center" wrapText="1"/>
    </xf>
    <xf numFmtId="0" fontId="30" fillId="29" borderId="54" xfId="0" applyFont="1" applyFill="1" applyBorder="1" applyAlignment="1">
      <alignment horizontal="center" vertical="center" wrapText="1"/>
    </xf>
    <xf numFmtId="168" fontId="30" fillId="29" borderId="33" xfId="47" applyNumberFormat="1" applyFont="1" applyFill="1" applyBorder="1" applyAlignment="1">
      <alignment horizontal="center" vertical="center" wrapText="1"/>
    </xf>
    <xf numFmtId="0" fontId="37" fillId="0" borderId="41" xfId="0" applyFont="1" applyBorder="1" applyAlignment="1">
      <alignment horizontal="center" vertical="center" wrapText="1"/>
    </xf>
    <xf numFmtId="0" fontId="30" fillId="29" borderId="57" xfId="0" applyFont="1" applyFill="1" applyBorder="1" applyAlignment="1">
      <alignment horizontal="center" vertical="center" wrapText="1"/>
    </xf>
    <xf numFmtId="0" fontId="30" fillId="29" borderId="19" xfId="0" applyFont="1" applyFill="1" applyBorder="1" applyAlignment="1">
      <alignment horizontal="center" vertical="center" wrapText="1"/>
    </xf>
    <xf numFmtId="168" fontId="30" fillId="29" borderId="30" xfId="47" applyNumberFormat="1" applyFont="1" applyFill="1" applyBorder="1" applyAlignment="1">
      <alignment horizontal="center" vertical="center" wrapText="1"/>
    </xf>
    <xf numFmtId="168" fontId="30" fillId="29" borderId="31" xfId="47" applyNumberFormat="1" applyFont="1" applyFill="1" applyBorder="1" applyAlignment="1">
      <alignment horizontal="center" vertical="center" wrapText="1"/>
    </xf>
    <xf numFmtId="168" fontId="30" fillId="29" borderId="32" xfId="47" applyNumberFormat="1" applyFont="1" applyFill="1" applyBorder="1" applyAlignment="1">
      <alignment horizontal="center" vertical="center" wrapText="1"/>
    </xf>
    <xf numFmtId="0" fontId="37" fillId="0" borderId="26" xfId="31" applyNumberFormat="1" applyFont="1" applyFill="1" applyBorder="1" applyAlignment="1">
      <alignment horizontal="center" vertical="center" wrapText="1"/>
    </xf>
    <xf numFmtId="0" fontId="37" fillId="0" borderId="27" xfId="31" applyNumberFormat="1" applyFont="1" applyFill="1" applyBorder="1" applyAlignment="1">
      <alignment horizontal="center" vertical="center" wrapText="1"/>
    </xf>
    <xf numFmtId="49" fontId="37" fillId="0" borderId="14" xfId="31" applyNumberFormat="1" applyFont="1" applyFill="1" applyBorder="1" applyAlignment="1">
      <alignment horizontal="center" vertical="center" wrapText="1"/>
    </xf>
    <xf numFmtId="49" fontId="37" fillId="0" borderId="27" xfId="31" applyNumberFormat="1" applyFont="1" applyFill="1" applyBorder="1" applyAlignment="1">
      <alignment horizontal="center" vertical="center" wrapText="1"/>
    </xf>
    <xf numFmtId="0" fontId="37" fillId="0" borderId="26" xfId="0" applyNumberFormat="1" applyFont="1" applyBorder="1" applyAlignment="1">
      <alignment horizontal="center" vertical="center" wrapText="1"/>
    </xf>
    <xf numFmtId="0" fontId="29" fillId="27" borderId="51" xfId="0" applyFont="1" applyFill="1" applyBorder="1" applyAlignment="1">
      <alignment horizontal="center" vertical="center" wrapText="1"/>
    </xf>
    <xf numFmtId="0" fontId="29" fillId="27" borderId="38" xfId="0" applyFont="1" applyFill="1" applyBorder="1" applyAlignment="1">
      <alignment horizontal="center" vertical="center" wrapText="1"/>
    </xf>
    <xf numFmtId="0" fontId="28" fillId="0" borderId="34"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10" fontId="28" fillId="25" borderId="51" xfId="46" applyNumberFormat="1" applyFont="1" applyFill="1" applyBorder="1" applyAlignment="1">
      <alignment horizontal="center" vertical="center" wrapText="1"/>
    </xf>
    <xf numFmtId="10" fontId="28" fillId="25" borderId="39" xfId="46" applyNumberFormat="1" applyFont="1" applyFill="1" applyBorder="1" applyAlignment="1">
      <alignment horizontal="center" vertical="center" wrapText="1"/>
    </xf>
    <xf numFmtId="166" fontId="38" fillId="29" borderId="26" xfId="46" applyNumberFormat="1" applyFont="1" applyFill="1" applyBorder="1" applyAlignment="1">
      <alignment horizontal="center" vertical="center" wrapText="1"/>
    </xf>
    <xf numFmtId="166" fontId="38" fillId="29" borderId="27" xfId="46" applyNumberFormat="1" applyFont="1" applyFill="1" applyBorder="1" applyAlignment="1">
      <alignment horizontal="center" vertical="center" wrapText="1"/>
    </xf>
    <xf numFmtId="166" fontId="38" fillId="29" borderId="25" xfId="46" applyNumberFormat="1" applyFont="1" applyFill="1" applyBorder="1" applyAlignment="1">
      <alignment horizontal="center" vertical="center" wrapText="1"/>
    </xf>
    <xf numFmtId="166" fontId="38" fillId="0" borderId="26" xfId="0" applyNumberFormat="1" applyFont="1" applyFill="1" applyBorder="1" applyAlignment="1">
      <alignment horizontal="center" vertical="center" wrapText="1"/>
    </xf>
    <xf numFmtId="166" fontId="38" fillId="0" borderId="27" xfId="0" applyNumberFormat="1" applyFont="1" applyFill="1" applyBorder="1" applyAlignment="1">
      <alignment horizontal="center" vertical="center" wrapText="1"/>
    </xf>
    <xf numFmtId="166" fontId="38" fillId="0" borderId="25" xfId="0" applyNumberFormat="1" applyFont="1" applyFill="1" applyBorder="1" applyAlignment="1">
      <alignment horizontal="center" vertical="center" wrapText="1"/>
    </xf>
    <xf numFmtId="166" fontId="38" fillId="29" borderId="26" xfId="0" applyNumberFormat="1" applyFont="1" applyFill="1" applyBorder="1" applyAlignment="1">
      <alignment horizontal="center" vertical="center" wrapText="1"/>
    </xf>
    <xf numFmtId="166" fontId="38" fillId="29" borderId="25" xfId="0" applyNumberFormat="1" applyFont="1" applyFill="1" applyBorder="1" applyAlignment="1">
      <alignment horizontal="center" vertical="center" wrapText="1"/>
    </xf>
    <xf numFmtId="0" fontId="30" fillId="29" borderId="41" xfId="0" applyFont="1" applyFill="1" applyBorder="1" applyAlignment="1" applyProtection="1">
      <alignment horizontal="center" vertical="center" wrapText="1"/>
    </xf>
    <xf numFmtId="0" fontId="30" fillId="29" borderId="42" xfId="0" applyFont="1" applyFill="1" applyBorder="1" applyAlignment="1" applyProtection="1">
      <alignment horizontal="center" vertical="center" wrapText="1"/>
    </xf>
    <xf numFmtId="0" fontId="30" fillId="29" borderId="44" xfId="0" applyFont="1" applyFill="1" applyBorder="1" applyAlignment="1" applyProtection="1">
      <alignment horizontal="center" vertical="center" wrapText="1"/>
    </xf>
    <xf numFmtId="10" fontId="30" fillId="0" borderId="26" xfId="0" applyNumberFormat="1" applyFont="1" applyFill="1" applyBorder="1" applyAlignment="1">
      <alignment horizontal="center" vertical="center" wrapText="1"/>
    </xf>
    <xf numFmtId="10" fontId="30" fillId="0" borderId="27" xfId="0" applyNumberFormat="1" applyFont="1" applyFill="1" applyBorder="1" applyAlignment="1">
      <alignment horizontal="center" vertical="center" wrapText="1"/>
    </xf>
    <xf numFmtId="10" fontId="38" fillId="29" borderId="26" xfId="46" applyNumberFormat="1" applyFont="1" applyFill="1" applyBorder="1" applyAlignment="1">
      <alignment horizontal="center" vertical="center" wrapText="1"/>
    </xf>
    <xf numFmtId="10" fontId="38" fillId="29" borderId="27" xfId="46" applyNumberFormat="1" applyFont="1" applyFill="1" applyBorder="1" applyAlignment="1">
      <alignment horizontal="center" vertical="center" wrapText="1"/>
    </xf>
    <xf numFmtId="10" fontId="38" fillId="29" borderId="25" xfId="46" applyNumberFormat="1" applyFont="1" applyFill="1" applyBorder="1" applyAlignment="1">
      <alignment horizontal="center" vertical="center" wrapText="1"/>
    </xf>
    <xf numFmtId="10" fontId="38" fillId="0" borderId="26" xfId="0" applyNumberFormat="1" applyFont="1" applyFill="1" applyBorder="1" applyAlignment="1">
      <alignment horizontal="center" vertical="center" wrapText="1"/>
    </xf>
    <xf numFmtId="10" fontId="38" fillId="0" borderId="27" xfId="0" applyNumberFormat="1" applyFont="1" applyFill="1" applyBorder="1" applyAlignment="1">
      <alignment horizontal="center" vertical="center" wrapText="1"/>
    </xf>
    <xf numFmtId="10" fontId="38" fillId="0" borderId="25" xfId="0" applyNumberFormat="1" applyFont="1" applyFill="1" applyBorder="1" applyAlignment="1">
      <alignment horizontal="center" vertical="center" wrapText="1"/>
    </xf>
    <xf numFmtId="10" fontId="38" fillId="29" borderId="26" xfId="0" applyNumberFormat="1" applyFont="1" applyFill="1" applyBorder="1" applyAlignment="1">
      <alignment horizontal="center" vertical="center" wrapText="1"/>
    </xf>
    <xf numFmtId="10" fontId="38" fillId="29" borderId="27" xfId="0" applyNumberFormat="1" applyFont="1" applyFill="1" applyBorder="1" applyAlignment="1">
      <alignment horizontal="center" vertical="center" wrapText="1"/>
    </xf>
    <xf numFmtId="10" fontId="38" fillId="29" borderId="25" xfId="0" applyNumberFormat="1" applyFont="1" applyFill="1" applyBorder="1" applyAlignment="1">
      <alignment horizontal="center" vertical="center" wrapText="1"/>
    </xf>
    <xf numFmtId="10" fontId="38" fillId="29" borderId="14" xfId="0" applyNumberFormat="1" applyFont="1" applyFill="1" applyBorder="1" applyAlignment="1">
      <alignment horizontal="center" vertical="center" wrapText="1"/>
    </xf>
    <xf numFmtId="0" fontId="29" fillId="31" borderId="51" xfId="0" applyFont="1" applyFill="1" applyBorder="1" applyAlignment="1">
      <alignment horizontal="center" vertical="center" wrapText="1"/>
    </xf>
    <xf numFmtId="0" fontId="29" fillId="31" borderId="38" xfId="0" applyFont="1" applyFill="1" applyBorder="1" applyAlignment="1">
      <alignment horizontal="center" vertical="center" wrapText="1"/>
    </xf>
    <xf numFmtId="0" fontId="29" fillId="26" borderId="51" xfId="0" applyFont="1" applyFill="1" applyBorder="1" applyAlignment="1">
      <alignment horizontal="center" vertical="center" wrapText="1"/>
    </xf>
    <xf numFmtId="0" fontId="29" fillId="26" borderId="38" xfId="0" applyFont="1" applyFill="1" applyBorder="1" applyAlignment="1">
      <alignment horizontal="center" vertical="center" wrapText="1"/>
    </xf>
    <xf numFmtId="0" fontId="29" fillId="26" borderId="39"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5" xfId="0" applyFont="1" applyFill="1" applyBorder="1" applyAlignment="1">
      <alignment horizontal="center" vertical="center" wrapText="1"/>
    </xf>
    <xf numFmtId="166" fontId="24" fillId="29" borderId="27" xfId="0" applyNumberFormat="1" applyFont="1" applyFill="1" applyBorder="1" applyAlignment="1">
      <alignment horizontal="center" vertical="center" wrapText="1"/>
    </xf>
    <xf numFmtId="0" fontId="20" fillId="29" borderId="42" xfId="0" applyFont="1" applyFill="1" applyBorder="1" applyAlignment="1" applyProtection="1">
      <alignment horizontal="center" vertical="center" wrapText="1"/>
    </xf>
    <xf numFmtId="0" fontId="20" fillId="29" borderId="44" xfId="0" applyFont="1" applyFill="1" applyBorder="1" applyAlignment="1" applyProtection="1">
      <alignment horizontal="center" vertical="center" wrapText="1"/>
    </xf>
    <xf numFmtId="0" fontId="26" fillId="27" borderId="41" xfId="0" applyFont="1" applyFill="1" applyBorder="1" applyAlignment="1">
      <alignment horizontal="center" vertical="center" wrapText="1"/>
    </xf>
    <xf numFmtId="0" fontId="26" fillId="27" borderId="53" xfId="0" applyFont="1" applyFill="1" applyBorder="1" applyAlignment="1">
      <alignment horizontal="center" vertical="center" wrapText="1"/>
    </xf>
    <xf numFmtId="0" fontId="26" fillId="27" borderId="14" xfId="0" applyFont="1" applyFill="1" applyBorder="1" applyAlignment="1">
      <alignment horizontal="center" vertical="center" wrapText="1"/>
    </xf>
    <xf numFmtId="0" fontId="26" fillId="27" borderId="28" xfId="0" applyFont="1" applyFill="1" applyBorder="1" applyAlignment="1">
      <alignment horizontal="center" vertical="center" wrapText="1"/>
    </xf>
    <xf numFmtId="0" fontId="26" fillId="27" borderId="54" xfId="0" applyFont="1" applyFill="1" applyBorder="1" applyAlignment="1">
      <alignment horizontal="center" vertical="center" wrapText="1"/>
    </xf>
    <xf numFmtId="0" fontId="26" fillId="27" borderId="52" xfId="0" applyFont="1" applyFill="1" applyBorder="1" applyAlignment="1">
      <alignment horizontal="center" vertical="center" wrapText="1"/>
    </xf>
    <xf numFmtId="0" fontId="29" fillId="31" borderId="56" xfId="0" applyFont="1" applyFill="1" applyBorder="1" applyAlignment="1">
      <alignment horizontal="center" vertical="center" wrapText="1"/>
    </xf>
    <xf numFmtId="0" fontId="20" fillId="0" borderId="26" xfId="0" applyFont="1" applyFill="1" applyBorder="1" applyAlignment="1">
      <alignment horizontal="center" vertical="center" wrapText="1"/>
    </xf>
    <xf numFmtId="166" fontId="24" fillId="0" borderId="19" xfId="0" applyNumberFormat="1" applyFont="1" applyFill="1" applyBorder="1" applyAlignment="1">
      <alignment horizontal="center" vertical="center" wrapText="1"/>
    </xf>
    <xf numFmtId="166" fontId="24" fillId="0" borderId="26" xfId="0" applyNumberFormat="1" applyFont="1" applyFill="1" applyBorder="1" applyAlignment="1">
      <alignment horizontal="center" vertical="center" wrapText="1"/>
    </xf>
    <xf numFmtId="166" fontId="24" fillId="0" borderId="27" xfId="0" applyNumberFormat="1" applyFont="1" applyFill="1" applyBorder="1" applyAlignment="1">
      <alignment horizontal="center" vertical="center" wrapText="1"/>
    </xf>
    <xf numFmtId="166" fontId="24" fillId="0" borderId="25" xfId="0" applyNumberFormat="1" applyFont="1" applyFill="1" applyBorder="1" applyAlignment="1">
      <alignment horizontal="center" vertical="center" wrapText="1"/>
    </xf>
    <xf numFmtId="10" fontId="24" fillId="29" borderId="26" xfId="0" applyNumberFormat="1" applyFont="1" applyFill="1" applyBorder="1" applyAlignment="1">
      <alignment horizontal="center" vertical="center" wrapText="1"/>
    </xf>
    <xf numFmtId="10" fontId="24" fillId="29" borderId="27" xfId="0" applyNumberFormat="1" applyFont="1" applyFill="1" applyBorder="1" applyAlignment="1">
      <alignment horizontal="center" vertical="center" wrapText="1"/>
    </xf>
    <xf numFmtId="10" fontId="24" fillId="29" borderId="25" xfId="0" applyNumberFormat="1" applyFont="1" applyFill="1" applyBorder="1" applyAlignment="1">
      <alignment horizontal="center" vertical="center" wrapText="1"/>
    </xf>
    <xf numFmtId="0" fontId="20" fillId="29" borderId="26" xfId="0" applyFont="1" applyFill="1" applyBorder="1" applyAlignment="1">
      <alignment horizontal="center" vertical="center" wrapText="1"/>
    </xf>
    <xf numFmtId="0" fontId="20" fillId="29" borderId="27" xfId="0" applyFont="1" applyFill="1" applyBorder="1" applyAlignment="1">
      <alignment horizontal="center" vertical="center" wrapText="1"/>
    </xf>
    <xf numFmtId="0" fontId="20" fillId="29" borderId="25" xfId="0" applyFont="1" applyFill="1" applyBorder="1" applyAlignment="1">
      <alignment horizontal="center" vertical="center" wrapText="1"/>
    </xf>
    <xf numFmtId="166" fontId="24" fillId="29" borderId="19" xfId="0" applyNumberFormat="1" applyFont="1" applyFill="1" applyBorder="1" applyAlignment="1">
      <alignment horizontal="center" vertical="center" wrapText="1"/>
    </xf>
    <xf numFmtId="166" fontId="24" fillId="29" borderId="26" xfId="0" applyNumberFormat="1" applyFont="1" applyFill="1" applyBorder="1" applyAlignment="1">
      <alignment horizontal="center" vertical="center" wrapText="1"/>
    </xf>
    <xf numFmtId="166" fontId="24" fillId="29" borderId="25" xfId="0" applyNumberFormat="1" applyFont="1" applyFill="1" applyBorder="1" applyAlignment="1">
      <alignment horizontal="center" vertical="center" wrapText="1"/>
    </xf>
    <xf numFmtId="10" fontId="24" fillId="0" borderId="26" xfId="0" applyNumberFormat="1" applyFont="1" applyFill="1" applyBorder="1" applyAlignment="1">
      <alignment horizontal="center" vertical="center" wrapText="1"/>
    </xf>
    <xf numFmtId="10" fontId="24" fillId="0" borderId="27" xfId="0" applyNumberFormat="1" applyFont="1" applyFill="1" applyBorder="1" applyAlignment="1">
      <alignment horizontal="center" vertical="center" wrapText="1"/>
    </xf>
    <xf numFmtId="10" fontId="24" fillId="0" borderId="25" xfId="0" applyNumberFormat="1" applyFont="1" applyFill="1" applyBorder="1" applyAlignment="1">
      <alignment horizontal="center" vertical="center" wrapText="1"/>
    </xf>
    <xf numFmtId="166" fontId="24" fillId="29" borderId="19" xfId="46" applyNumberFormat="1" applyFont="1" applyFill="1" applyBorder="1" applyAlignment="1">
      <alignment horizontal="center" vertical="center" wrapText="1"/>
    </xf>
    <xf numFmtId="166" fontId="24" fillId="29" borderId="26" xfId="46" applyNumberFormat="1" applyFont="1" applyFill="1" applyBorder="1" applyAlignment="1">
      <alignment horizontal="center" vertical="center" wrapText="1"/>
    </xf>
    <xf numFmtId="166" fontId="24" fillId="29" borderId="27" xfId="46" applyNumberFormat="1" applyFont="1" applyFill="1" applyBorder="1" applyAlignment="1">
      <alignment horizontal="center" vertical="center" wrapText="1"/>
    </xf>
    <xf numFmtId="166" fontId="24" fillId="29" borderId="25" xfId="46" applyNumberFormat="1" applyFont="1" applyFill="1" applyBorder="1" applyAlignment="1">
      <alignment horizontal="center" vertical="center" wrapText="1"/>
    </xf>
    <xf numFmtId="10" fontId="24" fillId="29" borderId="26" xfId="46" applyNumberFormat="1" applyFont="1" applyFill="1" applyBorder="1" applyAlignment="1">
      <alignment horizontal="center" vertical="center" wrapText="1"/>
    </xf>
    <xf numFmtId="10" fontId="24" fillId="29" borderId="27" xfId="46" applyNumberFormat="1" applyFont="1" applyFill="1" applyBorder="1" applyAlignment="1">
      <alignment horizontal="center" vertical="center" wrapText="1"/>
    </xf>
    <xf numFmtId="10" fontId="24" fillId="29" borderId="25" xfId="46"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169" fontId="20" fillId="0" borderId="26" xfId="0" applyNumberFormat="1" applyFont="1" applyFill="1" applyBorder="1" applyAlignment="1">
      <alignment horizontal="center" vertical="center" wrapText="1"/>
    </xf>
    <xf numFmtId="169" fontId="20" fillId="0" borderId="27" xfId="0" applyNumberFormat="1" applyFont="1" applyFill="1" applyBorder="1" applyAlignment="1">
      <alignment horizontal="center" vertical="center" wrapText="1"/>
    </xf>
    <xf numFmtId="169" fontId="20" fillId="0" borderId="28" xfId="0" applyNumberFormat="1" applyFont="1" applyFill="1" applyBorder="1" applyAlignment="1">
      <alignment horizontal="center" vertical="center" wrapText="1"/>
    </xf>
    <xf numFmtId="169" fontId="20" fillId="0" borderId="25" xfId="0" applyNumberFormat="1" applyFont="1" applyFill="1" applyBorder="1" applyAlignment="1">
      <alignment horizontal="center" vertical="center" wrapText="1"/>
    </xf>
    <xf numFmtId="10" fontId="20" fillId="0" borderId="26" xfId="0" applyNumberFormat="1" applyFont="1" applyFill="1" applyBorder="1" applyAlignment="1">
      <alignment horizontal="center" vertical="center" wrapText="1"/>
    </xf>
    <xf numFmtId="10" fontId="20" fillId="0" borderId="27" xfId="0" applyNumberFormat="1" applyFont="1" applyFill="1" applyBorder="1" applyAlignment="1">
      <alignment horizontal="center" vertical="center" wrapText="1"/>
    </xf>
    <xf numFmtId="10" fontId="20" fillId="0" borderId="25" xfId="0" applyNumberFormat="1" applyFont="1" applyFill="1" applyBorder="1" applyAlignment="1">
      <alignment horizontal="center" vertical="center" wrapText="1"/>
    </xf>
    <xf numFmtId="166" fontId="21" fillId="25" borderId="38" xfId="46" applyNumberFormat="1" applyFont="1" applyFill="1" applyBorder="1" applyAlignment="1">
      <alignment horizontal="center" vertical="center" wrapText="1"/>
    </xf>
    <xf numFmtId="166" fontId="21" fillId="25" borderId="39" xfId="46" applyNumberFormat="1" applyFont="1" applyFill="1" applyBorder="1" applyAlignment="1">
      <alignment horizontal="center" vertical="center" wrapText="1"/>
    </xf>
    <xf numFmtId="166" fontId="21" fillId="25" borderId="55" xfId="46" applyNumberFormat="1" applyFont="1" applyFill="1" applyBorder="1" applyAlignment="1">
      <alignment horizontal="center" vertical="center" wrapText="1"/>
    </xf>
    <xf numFmtId="10" fontId="21" fillId="25" borderId="55" xfId="46" applyNumberFormat="1" applyFont="1" applyFill="1" applyBorder="1" applyAlignment="1">
      <alignment horizontal="center" vertical="center" wrapText="1"/>
    </xf>
    <xf numFmtId="10" fontId="21" fillId="25" borderId="39" xfId="46" applyNumberFormat="1"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6" fillId="27" borderId="35" xfId="0" applyFont="1" applyFill="1" applyBorder="1" applyAlignment="1">
      <alignment horizontal="left" vertical="center" wrapText="1"/>
    </xf>
    <xf numFmtId="0" fontId="26" fillId="27" borderId="36" xfId="0" applyFont="1" applyFill="1" applyBorder="1" applyAlignment="1">
      <alignment horizontal="left" vertical="center" wrapText="1"/>
    </xf>
    <xf numFmtId="0" fontId="26" fillId="27" borderId="23" xfId="0" applyFont="1" applyFill="1" applyBorder="1" applyAlignment="1">
      <alignment horizontal="left" vertical="center" wrapText="1"/>
    </xf>
    <xf numFmtId="0" fontId="26" fillId="27" borderId="36" xfId="0" applyFont="1" applyFill="1" applyBorder="1" applyAlignment="1">
      <alignment horizontal="center" vertical="center" wrapText="1"/>
    </xf>
    <xf numFmtId="0" fontId="26" fillId="27" borderId="23" xfId="0" applyFont="1" applyFill="1" applyBorder="1" applyAlignment="1">
      <alignment horizontal="center" vertical="center" wrapText="1"/>
    </xf>
    <xf numFmtId="0" fontId="27" fillId="27" borderId="24" xfId="0" applyFont="1" applyFill="1" applyBorder="1" applyAlignment="1">
      <alignment horizontal="center" vertical="center" wrapText="1"/>
    </xf>
    <xf numFmtId="0" fontId="27" fillId="27" borderId="37" xfId="0" applyFont="1" applyFill="1" applyBorder="1" applyAlignment="1">
      <alignment horizontal="center" vertical="center" wrapText="1"/>
    </xf>
    <xf numFmtId="0" fontId="27" fillId="27" borderId="14" xfId="0" applyFont="1" applyFill="1" applyBorder="1" applyAlignment="1">
      <alignment horizontal="center" vertical="center" wrapText="1"/>
    </xf>
    <xf numFmtId="0" fontId="27" fillId="27" borderId="28" xfId="0" applyFont="1" applyFill="1" applyBorder="1" applyAlignment="1">
      <alignment horizontal="center" vertical="center" wrapText="1"/>
    </xf>
    <xf numFmtId="0" fontId="27" fillId="27" borderId="41" xfId="0" applyFont="1" applyFill="1" applyBorder="1" applyAlignment="1">
      <alignment horizontal="center" vertical="center" wrapText="1"/>
    </xf>
    <xf numFmtId="0" fontId="27" fillId="27" borderId="35" xfId="0" applyFont="1" applyFill="1" applyBorder="1" applyAlignment="1">
      <alignment horizontal="center" vertical="center"/>
    </xf>
    <xf numFmtId="0" fontId="27" fillId="27" borderId="36" xfId="0" applyFont="1" applyFill="1" applyBorder="1" applyAlignment="1">
      <alignment horizontal="center" vertical="center"/>
    </xf>
    <xf numFmtId="0" fontId="27" fillId="27" borderId="23" xfId="0" applyFont="1" applyFill="1" applyBorder="1" applyAlignment="1">
      <alignment horizontal="center" vertical="center"/>
    </xf>
    <xf numFmtId="0" fontId="27" fillId="27" borderId="46" xfId="0" applyFont="1" applyFill="1" applyBorder="1" applyAlignment="1">
      <alignment horizontal="center" vertical="center" wrapText="1"/>
    </xf>
    <xf numFmtId="0" fontId="25" fillId="27" borderId="9" xfId="0" applyFont="1" applyFill="1" applyBorder="1" applyAlignment="1">
      <alignment horizontal="center" vertical="center" wrapText="1"/>
    </xf>
    <xf numFmtId="0" fontId="25" fillId="27" borderId="0" xfId="0" applyFont="1" applyFill="1" applyBorder="1" applyAlignment="1">
      <alignment horizontal="center" vertical="center" wrapText="1"/>
    </xf>
    <xf numFmtId="0" fontId="26" fillId="27" borderId="35"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35" xfId="0" applyFont="1" applyFill="1" applyBorder="1" applyAlignment="1">
      <alignment horizontal="center" vertical="center" wrapText="1"/>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5" xfId="0" applyFont="1" applyBorder="1" applyAlignment="1">
      <alignment horizontal="center" vertical="center" wrapText="1"/>
    </xf>
    <xf numFmtId="0" fontId="22" fillId="28" borderId="30" xfId="0" applyFont="1" applyFill="1" applyBorder="1" applyAlignment="1">
      <alignment horizontal="center" vertical="center" wrapText="1"/>
    </xf>
    <xf numFmtId="0" fontId="22" fillId="28" borderId="31" xfId="0" applyFont="1" applyFill="1" applyBorder="1" applyAlignment="1">
      <alignment horizontal="center" vertical="center" wrapText="1"/>
    </xf>
    <xf numFmtId="0" fontId="22" fillId="28" borderId="32" xfId="0" applyFont="1" applyFill="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5" xfId="0" applyFont="1" applyBorder="1" applyAlignment="1">
      <alignment horizontal="center" vertical="center" wrapText="1"/>
    </xf>
    <xf numFmtId="0" fontId="20" fillId="29" borderId="29" xfId="0" applyFont="1" applyFill="1" applyBorder="1" applyAlignment="1">
      <alignment horizontal="center" vertical="center" wrapText="1"/>
    </xf>
    <xf numFmtId="0" fontId="20" fillId="29" borderId="47" xfId="0" applyFont="1" applyFill="1" applyBorder="1" applyAlignment="1">
      <alignment horizontal="center" vertical="center" wrapText="1"/>
    </xf>
    <xf numFmtId="0" fontId="23" fillId="0" borderId="26" xfId="31" applyNumberFormat="1" applyFont="1" applyFill="1" applyBorder="1" applyAlignment="1">
      <alignment horizontal="center" vertical="center" wrapText="1"/>
    </xf>
    <xf numFmtId="0" fontId="23" fillId="0" borderId="27" xfId="31" applyNumberFormat="1" applyFont="1" applyFill="1" applyBorder="1" applyAlignment="1">
      <alignment horizontal="center" vertical="center" wrapText="1"/>
    </xf>
    <xf numFmtId="49" fontId="23" fillId="0" borderId="27" xfId="31" applyNumberFormat="1" applyFont="1" applyFill="1" applyBorder="1" applyAlignment="1">
      <alignment horizontal="center" vertical="center" wrapText="1"/>
    </xf>
    <xf numFmtId="49" fontId="23" fillId="0" borderId="25" xfId="31" applyNumberFormat="1" applyFont="1" applyFill="1" applyBorder="1" applyAlignment="1">
      <alignment horizontal="center" vertical="center" wrapText="1"/>
    </xf>
    <xf numFmtId="0" fontId="23" fillId="0" borderId="43"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4" xfId="0" applyFont="1" applyBorder="1" applyAlignment="1">
      <alignment horizontal="center" vertical="center" wrapText="1"/>
    </xf>
    <xf numFmtId="41" fontId="20" fillId="0" borderId="33" xfId="47" applyFont="1" applyFill="1" applyBorder="1" applyAlignment="1">
      <alignment horizontal="center" vertical="center" wrapText="1"/>
    </xf>
    <xf numFmtId="3" fontId="20" fillId="0" borderId="26" xfId="0" applyNumberFormat="1" applyFont="1" applyFill="1" applyBorder="1" applyAlignment="1">
      <alignment horizontal="center" vertical="center" wrapText="1"/>
    </xf>
    <xf numFmtId="3" fontId="20" fillId="0" borderId="27" xfId="0" applyNumberFormat="1" applyFont="1" applyFill="1" applyBorder="1" applyAlignment="1">
      <alignment horizontal="center" vertical="center" wrapText="1"/>
    </xf>
  </cellXfs>
  <cellStyles count="4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KPT04" xfId="31" xr:uid="{00000000-0005-0000-0000-00001E000000}"/>
    <cellStyle name="Millares [0]" xfId="47" builtinId="6"/>
    <cellStyle name="Millares 2" xfId="48" xr:uid="{00000000-0005-0000-0000-000020000000}"/>
    <cellStyle name="Moneda" xfId="46" builtinId="4"/>
    <cellStyle name="Neutral" xfId="32" builtinId="28" customBuiltin="1"/>
    <cellStyle name="Normal" xfId="0" builtinId="0"/>
    <cellStyle name="Normal 2" xfId="33" xr:uid="{00000000-0005-0000-0000-000024000000}"/>
    <cellStyle name="Normal 3" xfId="34" xr:uid="{00000000-0005-0000-0000-000025000000}"/>
    <cellStyle name="Normal 4" xfId="35" xr:uid="{00000000-0005-0000-0000-000026000000}"/>
    <cellStyle name="Notas" xfId="36" builtinId="10" customBuiltin="1"/>
    <cellStyle name="Porcentaje" xfId="37" builtinId="5"/>
    <cellStyle name="Porcentaje 2" xfId="38" xr:uid="{00000000-0005-0000-0000-000029000000}"/>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1355725</xdr:colOff>
      <xdr:row>0</xdr:row>
      <xdr:rowOff>120650</xdr:rowOff>
    </xdr:from>
    <xdr:to>
      <xdr:col>1</xdr:col>
      <xdr:colOff>451961</xdr:colOff>
      <xdr:row>3</xdr:row>
      <xdr:rowOff>292100</xdr:rowOff>
    </xdr:to>
    <xdr:pic>
      <xdr:nvPicPr>
        <xdr:cNvPr id="9238" name="3 Imagen" descr="E:\DOCUMENTOS LENIS\Memoria pasar\1Escudo.jpg">
          <a:extLst>
            <a:ext uri="{FF2B5EF4-FFF2-40B4-BE49-F238E27FC236}">
              <a16:creationId xmlns:a16="http://schemas.microsoft.com/office/drawing/2014/main" id="{00000000-0008-0000-0000-000016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5725" y="120650"/>
          <a:ext cx="975836" cy="103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1355725</xdr:colOff>
      <xdr:row>0</xdr:row>
      <xdr:rowOff>120650</xdr:rowOff>
    </xdr:from>
    <xdr:to>
      <xdr:col>1</xdr:col>
      <xdr:colOff>451961</xdr:colOff>
      <xdr:row>3</xdr:row>
      <xdr:rowOff>349250</xdr:rowOff>
    </xdr:to>
    <xdr:pic>
      <xdr:nvPicPr>
        <xdr:cNvPr id="2" name="3 Imagen" descr="E:\DOCUMENTOS LENIS\Memoria pasar\1Escudo.jpg">
          <a:extLst>
            <a:ext uri="{FF2B5EF4-FFF2-40B4-BE49-F238E27FC236}">
              <a16:creationId xmlns:a16="http://schemas.microsoft.com/office/drawing/2014/main" id="{D7815C4F-D99D-47DF-AFEA-86A4BBE12A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5725" y="120650"/>
          <a:ext cx="896461"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9"/>
  <sheetViews>
    <sheetView showGridLines="0" tabSelected="1" view="pageBreakPreview" zoomScale="76" zoomScaleNormal="39" zoomScaleSheetLayoutView="76" workbookViewId="0">
      <selection activeCell="E10" sqref="E10:E11"/>
    </sheetView>
  </sheetViews>
  <sheetFormatPr baseColWidth="10" defaultColWidth="11.453125" defaultRowHeight="22.5" x14ac:dyDescent="0.25"/>
  <cols>
    <col min="1" max="1" width="27" style="20" customWidth="1"/>
    <col min="2" max="2" width="22.453125" style="20" customWidth="1"/>
    <col min="3" max="3" width="19.453125" style="20" customWidth="1"/>
    <col min="4" max="4" width="26" style="20" customWidth="1"/>
    <col min="5" max="5" width="16.453125" style="20" customWidth="1"/>
    <col min="6" max="6" width="20.54296875" style="20" customWidth="1"/>
    <col min="7" max="7" width="27.54296875" style="20" customWidth="1"/>
    <col min="8" max="8" width="23.54296875" style="20" customWidth="1"/>
    <col min="9" max="9" width="29" style="20" customWidth="1"/>
    <col min="10" max="10" width="12.54296875" style="20" customWidth="1"/>
    <col min="11" max="11" width="23" style="20" customWidth="1"/>
    <col min="12" max="12" width="40.453125" style="20" customWidth="1"/>
    <col min="13" max="13" width="27.26953125" style="20" customWidth="1"/>
    <col min="14" max="14" width="38.54296875" style="21" customWidth="1"/>
    <col min="15" max="15" width="58.1796875" style="21" customWidth="1"/>
    <col min="16" max="16" width="23.1796875" style="21" customWidth="1"/>
    <col min="17" max="17" width="27" style="21" customWidth="1"/>
    <col min="18" max="19" width="24.453125" style="21" customWidth="1"/>
    <col min="20" max="20" width="54.26953125" style="21" customWidth="1"/>
    <col min="21" max="21" width="35.54296875" style="21" customWidth="1"/>
    <col min="22" max="24" width="34" style="23" customWidth="1"/>
    <col min="25" max="25" width="48.26953125" style="23" customWidth="1"/>
    <col min="26" max="26" width="39.90625" style="23" bestFit="1" customWidth="1"/>
    <col min="27" max="27" width="204.81640625" style="23" customWidth="1"/>
    <col min="28" max="28" width="31.81640625" style="20" customWidth="1"/>
    <col min="29" max="29" width="21.453125" style="90" customWidth="1"/>
    <col min="30" max="30" width="40.81640625" style="90" bestFit="1" customWidth="1"/>
    <col min="31" max="31" width="11.453125" style="90"/>
    <col min="32" max="32" width="16.54296875" style="90" bestFit="1" customWidth="1"/>
    <col min="33" max="35" width="11.453125" style="90"/>
    <col min="36" max="36" width="22.54296875" style="90" bestFit="1" customWidth="1"/>
    <col min="37" max="16384" width="11.453125" style="1"/>
  </cols>
  <sheetData>
    <row r="1" spans="1:36" s="28" customFormat="1" ht="22.5" customHeight="1" x14ac:dyDescent="0.25">
      <c r="A1" s="273"/>
      <c r="B1" s="274"/>
      <c r="C1" s="298" t="s">
        <v>162</v>
      </c>
      <c r="D1" s="299"/>
      <c r="E1" s="299"/>
      <c r="F1" s="299"/>
      <c r="G1" s="299"/>
      <c r="H1" s="299"/>
      <c r="I1" s="299"/>
      <c r="J1" s="299"/>
      <c r="K1" s="299"/>
      <c r="L1" s="299"/>
      <c r="M1" s="299"/>
      <c r="N1" s="299"/>
      <c r="O1" s="299"/>
      <c r="P1" s="299"/>
      <c r="Q1" s="299"/>
      <c r="R1" s="299"/>
      <c r="S1" s="299"/>
      <c r="T1" s="299"/>
      <c r="U1" s="299"/>
      <c r="V1" s="299"/>
      <c r="W1" s="299"/>
      <c r="X1" s="299"/>
      <c r="Y1" s="299"/>
      <c r="Z1" s="299"/>
      <c r="AA1" s="300"/>
      <c r="AB1" s="105" t="s">
        <v>163</v>
      </c>
      <c r="AC1" s="196"/>
      <c r="AD1" s="196"/>
      <c r="AE1" s="197"/>
      <c r="AF1" s="197"/>
      <c r="AG1" s="197"/>
      <c r="AH1" s="197"/>
      <c r="AI1" s="197"/>
    </row>
    <row r="2" spans="1:36" s="28" customFormat="1" ht="25.5" customHeight="1" x14ac:dyDescent="0.25">
      <c r="A2" s="275"/>
      <c r="B2" s="276"/>
      <c r="C2" s="116"/>
      <c r="D2" s="117"/>
      <c r="E2" s="117"/>
      <c r="F2" s="117"/>
      <c r="G2" s="117"/>
      <c r="H2" s="117"/>
      <c r="I2" s="117"/>
      <c r="J2" s="117"/>
      <c r="K2" s="117"/>
      <c r="L2" s="117"/>
      <c r="M2" s="117"/>
      <c r="N2" s="117"/>
      <c r="O2" s="117"/>
      <c r="P2" s="117"/>
      <c r="Q2" s="117"/>
      <c r="R2" s="117"/>
      <c r="S2" s="117"/>
      <c r="T2" s="117"/>
      <c r="U2" s="117"/>
      <c r="V2" s="117"/>
      <c r="W2" s="117"/>
      <c r="X2" s="117"/>
      <c r="Y2" s="117"/>
      <c r="Z2" s="117"/>
      <c r="AA2" s="118"/>
      <c r="AB2" s="109" t="s">
        <v>164</v>
      </c>
      <c r="AC2" s="196"/>
      <c r="AD2" s="196"/>
      <c r="AE2" s="111"/>
      <c r="AF2" s="111"/>
      <c r="AG2" s="111"/>
      <c r="AH2" s="111"/>
      <c r="AI2" s="111"/>
    </row>
    <row r="3" spans="1:36" s="28" customFormat="1" ht="20.25" customHeight="1" x14ac:dyDescent="0.25">
      <c r="A3" s="275"/>
      <c r="B3" s="276"/>
      <c r="C3" s="301" t="s">
        <v>2</v>
      </c>
      <c r="D3" s="302"/>
      <c r="E3" s="302"/>
      <c r="F3" s="302"/>
      <c r="G3" s="302"/>
      <c r="H3" s="302"/>
      <c r="I3" s="302"/>
      <c r="J3" s="302"/>
      <c r="K3" s="302"/>
      <c r="L3" s="302"/>
      <c r="M3" s="302"/>
      <c r="N3" s="302"/>
      <c r="O3" s="302"/>
      <c r="P3" s="302"/>
      <c r="Q3" s="302"/>
      <c r="R3" s="302"/>
      <c r="S3" s="302"/>
      <c r="T3" s="302"/>
      <c r="U3" s="302"/>
      <c r="V3" s="302"/>
      <c r="W3" s="302"/>
      <c r="X3" s="302"/>
      <c r="Y3" s="302"/>
      <c r="Z3" s="302"/>
      <c r="AA3" s="303"/>
      <c r="AB3" s="109" t="s">
        <v>165</v>
      </c>
      <c r="AC3" s="196"/>
      <c r="AD3" s="196"/>
      <c r="AE3" s="198"/>
      <c r="AF3" s="198"/>
      <c r="AG3" s="198"/>
      <c r="AH3" s="198"/>
      <c r="AI3" s="198"/>
    </row>
    <row r="4" spans="1:36" s="28" customFormat="1" ht="27.75" customHeight="1" thickBot="1" x14ac:dyDescent="0.3">
      <c r="A4" s="218"/>
      <c r="B4" s="220"/>
      <c r="C4" s="321" t="s">
        <v>3</v>
      </c>
      <c r="D4" s="322"/>
      <c r="E4" s="322"/>
      <c r="F4" s="322"/>
      <c r="G4" s="322"/>
      <c r="H4" s="322"/>
      <c r="I4" s="322"/>
      <c r="J4" s="322"/>
      <c r="K4" s="322"/>
      <c r="L4" s="322"/>
      <c r="M4" s="322"/>
      <c r="N4" s="322"/>
      <c r="O4" s="322"/>
      <c r="P4" s="322"/>
      <c r="Q4" s="322"/>
      <c r="R4" s="322"/>
      <c r="S4" s="322"/>
      <c r="T4" s="322"/>
      <c r="U4" s="322"/>
      <c r="V4" s="322"/>
      <c r="W4" s="322"/>
      <c r="X4" s="322"/>
      <c r="Y4" s="322"/>
      <c r="Z4" s="322"/>
      <c r="AA4" s="323"/>
      <c r="AB4" s="110" t="s">
        <v>5</v>
      </c>
      <c r="AC4" s="196"/>
      <c r="AD4" s="196"/>
      <c r="AE4" s="198"/>
      <c r="AF4" s="198"/>
      <c r="AG4" s="198"/>
      <c r="AH4" s="198"/>
      <c r="AI4" s="198"/>
    </row>
    <row r="5" spans="1:36" s="79" customFormat="1" ht="20.25" customHeight="1" thickBot="1" x14ac:dyDescent="0.3">
      <c r="A5" s="290" t="s">
        <v>161</v>
      </c>
      <c r="B5" s="291"/>
      <c r="C5" s="291"/>
      <c r="D5" s="291"/>
      <c r="E5" s="291"/>
      <c r="F5" s="291"/>
      <c r="G5" s="292"/>
      <c r="H5" s="293" t="s">
        <v>178</v>
      </c>
      <c r="I5" s="293"/>
      <c r="J5" s="293"/>
      <c r="K5" s="293"/>
      <c r="L5" s="293"/>
      <c r="M5" s="293"/>
      <c r="N5" s="199"/>
      <c r="O5" s="200"/>
      <c r="P5" s="200"/>
      <c r="Q5" s="200"/>
      <c r="R5" s="200"/>
      <c r="S5" s="200"/>
      <c r="T5" s="200"/>
      <c r="U5" s="200"/>
      <c r="V5" s="200"/>
      <c r="W5" s="200"/>
      <c r="X5" s="200"/>
      <c r="Y5" s="200"/>
      <c r="Z5" s="200"/>
      <c r="AA5" s="200"/>
      <c r="AB5" s="201"/>
      <c r="AC5" s="202"/>
      <c r="AD5" s="202"/>
      <c r="AE5" s="202"/>
      <c r="AF5" s="202"/>
      <c r="AG5" s="202"/>
      <c r="AH5" s="202"/>
      <c r="AI5" s="202"/>
      <c r="AJ5" s="112"/>
    </row>
    <row r="6" spans="1:36" s="79" customFormat="1" ht="26.5" customHeight="1" thickBot="1" x14ac:dyDescent="0.3">
      <c r="A6" s="294" t="s">
        <v>220</v>
      </c>
      <c r="B6" s="295"/>
      <c r="C6" s="295"/>
      <c r="D6" s="295"/>
      <c r="E6" s="295"/>
      <c r="F6" s="295"/>
      <c r="G6" s="295"/>
      <c r="H6" s="295"/>
      <c r="I6" s="295"/>
      <c r="J6" s="295"/>
      <c r="K6" s="119"/>
      <c r="L6" s="203" t="s">
        <v>221</v>
      </c>
      <c r="M6" s="204"/>
      <c r="N6" s="204"/>
      <c r="O6" s="204"/>
      <c r="P6" s="204"/>
      <c r="Q6" s="204"/>
      <c r="R6" s="204"/>
      <c r="S6" s="204"/>
      <c r="T6" s="204"/>
      <c r="U6" s="204"/>
      <c r="V6" s="204"/>
      <c r="W6" s="204"/>
      <c r="X6" s="204"/>
      <c r="Y6" s="204"/>
      <c r="Z6" s="204"/>
      <c r="AA6" s="204"/>
      <c r="AB6" s="205"/>
      <c r="AC6" s="206"/>
      <c r="AD6" s="206"/>
      <c r="AE6" s="206"/>
      <c r="AF6" s="206"/>
      <c r="AG6" s="206"/>
      <c r="AH6" s="206"/>
      <c r="AI6" s="206"/>
      <c r="AJ6" s="112"/>
    </row>
    <row r="7" spans="1:36" s="126" customFormat="1" ht="9" customHeight="1" thickBot="1" x14ac:dyDescent="0.3">
      <c r="A7" s="283"/>
      <c r="B7" s="283"/>
      <c r="C7" s="283"/>
      <c r="D7" s="283"/>
      <c r="E7" s="283"/>
      <c r="F7" s="283"/>
      <c r="G7" s="283"/>
      <c r="H7" s="123"/>
      <c r="I7" s="124"/>
      <c r="J7" s="124"/>
      <c r="K7" s="124"/>
      <c r="L7" s="124"/>
      <c r="M7" s="124"/>
      <c r="N7" s="124"/>
      <c r="O7" s="124"/>
      <c r="P7" s="124"/>
      <c r="Q7" s="124"/>
      <c r="R7" s="124"/>
      <c r="S7" s="124"/>
      <c r="T7" s="124"/>
      <c r="U7" s="124"/>
      <c r="V7" s="124"/>
      <c r="W7" s="124"/>
      <c r="X7" s="124"/>
      <c r="Y7" s="124"/>
      <c r="Z7" s="124"/>
      <c r="AA7" s="125"/>
      <c r="AB7" s="124"/>
    </row>
    <row r="8" spans="1:36" s="44" customFormat="1" ht="24.75" customHeight="1" thickBot="1" x14ac:dyDescent="0.3">
      <c r="A8" s="284" t="s">
        <v>31</v>
      </c>
      <c r="B8" s="285"/>
      <c r="C8" s="285"/>
      <c r="D8" s="285"/>
      <c r="E8" s="285"/>
      <c r="F8" s="285"/>
      <c r="G8" s="285"/>
      <c r="H8" s="285"/>
      <c r="I8" s="285"/>
      <c r="J8" s="285"/>
      <c r="K8" s="286"/>
      <c r="L8" s="287" t="s">
        <v>16</v>
      </c>
      <c r="M8" s="287"/>
      <c r="N8" s="288"/>
      <c r="O8" s="289" t="s">
        <v>32</v>
      </c>
      <c r="P8" s="287"/>
      <c r="Q8" s="288"/>
      <c r="R8" s="289" t="s">
        <v>174</v>
      </c>
      <c r="S8" s="288"/>
      <c r="T8" s="289" t="s">
        <v>175</v>
      </c>
      <c r="U8" s="287"/>
      <c r="V8" s="287"/>
      <c r="W8" s="287"/>
      <c r="X8" s="288"/>
      <c r="Y8" s="289" t="s">
        <v>176</v>
      </c>
      <c r="Z8" s="287"/>
      <c r="AA8" s="81" t="s">
        <v>177</v>
      </c>
      <c r="AB8" s="81" t="s">
        <v>18</v>
      </c>
    </row>
    <row r="9" spans="1:36" s="28" customFormat="1" ht="24" customHeight="1" thickBot="1" x14ac:dyDescent="0.3">
      <c r="A9" s="296" t="s">
        <v>19</v>
      </c>
      <c r="B9" s="296" t="s">
        <v>20</v>
      </c>
      <c r="C9" s="296" t="s">
        <v>21</v>
      </c>
      <c r="D9" s="277" t="s">
        <v>22</v>
      </c>
      <c r="E9" s="278"/>
      <c r="F9" s="279"/>
      <c r="G9" s="296" t="s">
        <v>23</v>
      </c>
      <c r="H9" s="296" t="s">
        <v>24</v>
      </c>
      <c r="I9" s="280" t="s">
        <v>25</v>
      </c>
      <c r="J9" s="281"/>
      <c r="K9" s="282"/>
      <c r="L9" s="120">
        <v>1</v>
      </c>
      <c r="M9" s="120">
        <v>2</v>
      </c>
      <c r="N9" s="120">
        <v>3</v>
      </c>
      <c r="O9" s="120">
        <v>4</v>
      </c>
      <c r="P9" s="120">
        <v>5</v>
      </c>
      <c r="Q9" s="120">
        <v>6</v>
      </c>
      <c r="R9" s="120">
        <v>7</v>
      </c>
      <c r="S9" s="120">
        <v>8</v>
      </c>
      <c r="T9" s="120">
        <v>9</v>
      </c>
      <c r="U9" s="120">
        <v>10</v>
      </c>
      <c r="V9" s="120">
        <v>11</v>
      </c>
      <c r="W9" s="120">
        <v>12</v>
      </c>
      <c r="X9" s="120">
        <v>13</v>
      </c>
      <c r="Y9" s="120">
        <v>14</v>
      </c>
      <c r="Z9" s="120">
        <v>15</v>
      </c>
      <c r="AA9" s="120">
        <v>16</v>
      </c>
      <c r="AB9" s="120">
        <v>17</v>
      </c>
    </row>
    <row r="10" spans="1:36" s="52" customFormat="1" ht="104.15" customHeight="1" thickBot="1" x14ac:dyDescent="0.3">
      <c r="A10" s="297"/>
      <c r="B10" s="297"/>
      <c r="C10" s="297"/>
      <c r="D10" s="296" t="s">
        <v>26</v>
      </c>
      <c r="E10" s="296" t="s">
        <v>27</v>
      </c>
      <c r="F10" s="296" t="s">
        <v>28</v>
      </c>
      <c r="G10" s="297"/>
      <c r="H10" s="297"/>
      <c r="I10" s="296" t="s">
        <v>26</v>
      </c>
      <c r="J10" s="296" t="s">
        <v>29</v>
      </c>
      <c r="K10" s="296" t="s">
        <v>30</v>
      </c>
      <c r="L10" s="319" t="s">
        <v>4</v>
      </c>
      <c r="M10" s="319" t="s">
        <v>6</v>
      </c>
      <c r="N10" s="319" t="s">
        <v>7</v>
      </c>
      <c r="O10" s="319" t="s">
        <v>35</v>
      </c>
      <c r="P10" s="319" t="s">
        <v>34</v>
      </c>
      <c r="Q10" s="319" t="s">
        <v>33</v>
      </c>
      <c r="R10" s="349" t="s">
        <v>166</v>
      </c>
      <c r="S10" s="80" t="s">
        <v>168</v>
      </c>
      <c r="T10" s="351" t="s">
        <v>8</v>
      </c>
      <c r="U10" s="351" t="s">
        <v>1</v>
      </c>
      <c r="V10" s="351" t="s">
        <v>10</v>
      </c>
      <c r="W10" s="349" t="s">
        <v>169</v>
      </c>
      <c r="X10" s="121" t="s">
        <v>168</v>
      </c>
      <c r="Y10" s="349" t="s">
        <v>170</v>
      </c>
      <c r="Z10" s="349" t="s">
        <v>171</v>
      </c>
      <c r="AA10" s="349" t="s">
        <v>172</v>
      </c>
      <c r="AB10" s="319" t="s">
        <v>0</v>
      </c>
    </row>
    <row r="11" spans="1:36" s="52" customFormat="1" ht="57.65" customHeight="1" thickBot="1" x14ac:dyDescent="0.3">
      <c r="A11" s="297"/>
      <c r="B11" s="297"/>
      <c r="C11" s="297"/>
      <c r="D11" s="297"/>
      <c r="E11" s="297"/>
      <c r="F11" s="297"/>
      <c r="G11" s="297"/>
      <c r="H11" s="297"/>
      <c r="I11" s="297"/>
      <c r="J11" s="297"/>
      <c r="K11" s="297"/>
      <c r="L11" s="320"/>
      <c r="M11" s="320"/>
      <c r="N11" s="320"/>
      <c r="O11" s="320"/>
      <c r="P11" s="320"/>
      <c r="Q11" s="320"/>
      <c r="R11" s="350"/>
      <c r="S11" s="98" t="s">
        <v>167</v>
      </c>
      <c r="T11" s="352"/>
      <c r="U11" s="352"/>
      <c r="V11" s="352"/>
      <c r="W11" s="350"/>
      <c r="X11" s="122" t="s">
        <v>173</v>
      </c>
      <c r="Y11" s="350"/>
      <c r="Z11" s="350"/>
      <c r="AA11" s="350"/>
      <c r="AB11" s="320"/>
    </row>
    <row r="12" spans="1:36" s="2" customFormat="1" ht="56" x14ac:dyDescent="0.25">
      <c r="A12" s="268" t="s">
        <v>36</v>
      </c>
      <c r="B12" s="269" t="s">
        <v>37</v>
      </c>
      <c r="C12" s="271" t="s">
        <v>38</v>
      </c>
      <c r="D12" s="271" t="s">
        <v>148</v>
      </c>
      <c r="E12" s="271" t="s">
        <v>39</v>
      </c>
      <c r="F12" s="271">
        <v>0.7</v>
      </c>
      <c r="G12" s="271" t="s">
        <v>40</v>
      </c>
      <c r="H12" s="271" t="s">
        <v>41</v>
      </c>
      <c r="I12" s="271" t="s">
        <v>42</v>
      </c>
      <c r="J12" s="316">
        <v>1</v>
      </c>
      <c r="K12" s="308">
        <v>1</v>
      </c>
      <c r="L12" s="247">
        <v>2020630010149</v>
      </c>
      <c r="M12" s="245" t="s">
        <v>68</v>
      </c>
      <c r="N12" s="242" t="s">
        <v>54</v>
      </c>
      <c r="O12" s="160" t="s">
        <v>115</v>
      </c>
      <c r="P12" s="161">
        <v>1</v>
      </c>
      <c r="Q12" s="161">
        <v>1</v>
      </c>
      <c r="R12" s="161">
        <v>0</v>
      </c>
      <c r="S12" s="162">
        <f>R12/Q12</f>
        <v>0</v>
      </c>
      <c r="T12" s="163" t="s">
        <v>136</v>
      </c>
      <c r="U12" s="309" t="s">
        <v>56</v>
      </c>
      <c r="V12" s="254">
        <v>50000000</v>
      </c>
      <c r="W12" s="334">
        <v>0</v>
      </c>
      <c r="X12" s="348">
        <f>W12/V12</f>
        <v>0</v>
      </c>
      <c r="Y12" s="164" t="s">
        <v>179</v>
      </c>
      <c r="Z12" s="165" t="s">
        <v>180</v>
      </c>
      <c r="AA12" s="166" t="s">
        <v>181</v>
      </c>
      <c r="AB12" s="306" t="s">
        <v>70</v>
      </c>
      <c r="AC12" s="88"/>
      <c r="AD12" s="88"/>
      <c r="AE12" s="88"/>
      <c r="AF12" s="88"/>
      <c r="AG12" s="88"/>
      <c r="AH12" s="88"/>
      <c r="AI12" s="88"/>
      <c r="AJ12" s="88"/>
    </row>
    <row r="13" spans="1:36" s="2" customFormat="1" ht="98" x14ac:dyDescent="0.25">
      <c r="A13" s="259"/>
      <c r="B13" s="270"/>
      <c r="C13" s="272"/>
      <c r="D13" s="272"/>
      <c r="E13" s="272"/>
      <c r="F13" s="272"/>
      <c r="G13" s="272"/>
      <c r="H13" s="272"/>
      <c r="I13" s="272"/>
      <c r="J13" s="317"/>
      <c r="K13" s="257"/>
      <c r="L13" s="248"/>
      <c r="M13" s="212"/>
      <c r="N13" s="243"/>
      <c r="O13" s="127" t="s">
        <v>149</v>
      </c>
      <c r="P13" s="128">
        <v>19</v>
      </c>
      <c r="Q13" s="128">
        <v>10</v>
      </c>
      <c r="R13" s="129">
        <v>0</v>
      </c>
      <c r="S13" s="130">
        <f>R13/Q13</f>
        <v>0</v>
      </c>
      <c r="T13" s="129">
        <v>0</v>
      </c>
      <c r="U13" s="310"/>
      <c r="V13" s="255"/>
      <c r="W13" s="335"/>
      <c r="X13" s="346"/>
      <c r="Y13" s="131" t="s">
        <v>179</v>
      </c>
      <c r="Z13" s="132" t="s">
        <v>180</v>
      </c>
      <c r="AA13" s="133" t="s">
        <v>219</v>
      </c>
      <c r="AB13" s="209"/>
      <c r="AC13" s="88"/>
      <c r="AD13" s="88"/>
      <c r="AE13" s="88"/>
      <c r="AF13" s="88"/>
      <c r="AG13" s="88"/>
      <c r="AH13" s="88"/>
      <c r="AI13" s="88"/>
      <c r="AJ13" s="88"/>
    </row>
    <row r="14" spans="1:36" s="2" customFormat="1" ht="56" x14ac:dyDescent="0.25">
      <c r="A14" s="259"/>
      <c r="B14" s="270"/>
      <c r="C14" s="272"/>
      <c r="D14" s="272"/>
      <c r="E14" s="272"/>
      <c r="F14" s="272"/>
      <c r="G14" s="272"/>
      <c r="H14" s="272"/>
      <c r="I14" s="272"/>
      <c r="J14" s="317"/>
      <c r="K14" s="257"/>
      <c r="L14" s="248"/>
      <c r="M14" s="212"/>
      <c r="N14" s="243"/>
      <c r="O14" s="134" t="s">
        <v>83</v>
      </c>
      <c r="P14" s="128">
        <v>1</v>
      </c>
      <c r="Q14" s="128">
        <v>1</v>
      </c>
      <c r="R14" s="129">
        <v>0</v>
      </c>
      <c r="S14" s="130">
        <f t="shared" ref="S14:S37" si="0">R14/Q14</f>
        <v>0</v>
      </c>
      <c r="T14" s="135" t="s">
        <v>136</v>
      </c>
      <c r="U14" s="310"/>
      <c r="V14" s="255"/>
      <c r="W14" s="336"/>
      <c r="X14" s="347"/>
      <c r="Y14" s="131" t="s">
        <v>179</v>
      </c>
      <c r="Z14" s="132" t="s">
        <v>180</v>
      </c>
      <c r="AA14" s="133" t="s">
        <v>215</v>
      </c>
      <c r="AB14" s="210"/>
      <c r="AC14" s="88"/>
      <c r="AD14" s="88"/>
      <c r="AE14" s="88"/>
      <c r="AF14" s="88"/>
      <c r="AG14" s="88"/>
      <c r="AH14" s="88"/>
      <c r="AI14" s="88"/>
      <c r="AJ14" s="88"/>
    </row>
    <row r="15" spans="1:36" s="2" customFormat="1" ht="56" x14ac:dyDescent="0.25">
      <c r="A15" s="259"/>
      <c r="B15" s="270"/>
      <c r="C15" s="272"/>
      <c r="D15" s="272"/>
      <c r="E15" s="272"/>
      <c r="F15" s="272"/>
      <c r="G15" s="272"/>
      <c r="H15" s="272"/>
      <c r="I15" s="272"/>
      <c r="J15" s="317"/>
      <c r="K15" s="257"/>
      <c r="L15" s="249"/>
      <c r="M15" s="246"/>
      <c r="N15" s="244"/>
      <c r="O15" s="134" t="s">
        <v>116</v>
      </c>
      <c r="P15" s="128">
        <v>1</v>
      </c>
      <c r="Q15" s="128">
        <v>1</v>
      </c>
      <c r="R15" s="129">
        <v>1</v>
      </c>
      <c r="S15" s="130">
        <f t="shared" si="0"/>
        <v>1</v>
      </c>
      <c r="T15" s="135" t="s">
        <v>141</v>
      </c>
      <c r="U15" s="136" t="s">
        <v>56</v>
      </c>
      <c r="V15" s="132">
        <v>75000000</v>
      </c>
      <c r="W15" s="132">
        <v>74700000</v>
      </c>
      <c r="X15" s="137">
        <f>W15/V15</f>
        <v>0.996</v>
      </c>
      <c r="Y15" s="138" t="s">
        <v>182</v>
      </c>
      <c r="Z15" s="138" t="s">
        <v>180</v>
      </c>
      <c r="AA15" s="133" t="s">
        <v>183</v>
      </c>
      <c r="AB15" s="167" t="s">
        <v>122</v>
      </c>
      <c r="AC15" s="88"/>
      <c r="AD15" s="88"/>
      <c r="AE15" s="88"/>
      <c r="AF15" s="88"/>
      <c r="AG15" s="88"/>
      <c r="AH15" s="88"/>
      <c r="AI15" s="88"/>
      <c r="AJ15" s="88"/>
    </row>
    <row r="16" spans="1:36" s="2" customFormat="1" ht="196" x14ac:dyDescent="0.25">
      <c r="A16" s="259"/>
      <c r="B16" s="270"/>
      <c r="C16" s="272"/>
      <c r="D16" s="272"/>
      <c r="E16" s="272"/>
      <c r="F16" s="272"/>
      <c r="G16" s="272"/>
      <c r="H16" s="272"/>
      <c r="I16" s="272"/>
      <c r="J16" s="317"/>
      <c r="K16" s="257"/>
      <c r="L16" s="311">
        <v>2021630010006</v>
      </c>
      <c r="M16" s="213" t="s">
        <v>150</v>
      </c>
      <c r="N16" s="264" t="s">
        <v>120</v>
      </c>
      <c r="O16" s="139" t="s">
        <v>117</v>
      </c>
      <c r="P16" s="140" t="s">
        <v>61</v>
      </c>
      <c r="Q16" s="141">
        <v>4</v>
      </c>
      <c r="R16" s="141">
        <v>4</v>
      </c>
      <c r="S16" s="130">
        <f t="shared" si="0"/>
        <v>1</v>
      </c>
      <c r="T16" s="250" t="s">
        <v>142</v>
      </c>
      <c r="U16" s="213" t="s">
        <v>134</v>
      </c>
      <c r="V16" s="263">
        <v>195000000</v>
      </c>
      <c r="W16" s="332">
        <v>78800000</v>
      </c>
      <c r="X16" s="345">
        <f>W16/V16</f>
        <v>0.40410256410256412</v>
      </c>
      <c r="Y16" s="138" t="s">
        <v>182</v>
      </c>
      <c r="Z16" s="138" t="s">
        <v>180</v>
      </c>
      <c r="AA16" s="133" t="s">
        <v>216</v>
      </c>
      <c r="AB16" s="208" t="s">
        <v>121</v>
      </c>
      <c r="AC16" s="88"/>
      <c r="AD16" s="88"/>
      <c r="AE16" s="88"/>
      <c r="AF16" s="88"/>
      <c r="AG16" s="88"/>
      <c r="AH16" s="88"/>
      <c r="AI16" s="88"/>
      <c r="AJ16" s="88"/>
    </row>
    <row r="17" spans="1:36" s="2" customFormat="1" ht="28" x14ac:dyDescent="0.25">
      <c r="A17" s="259"/>
      <c r="B17" s="270"/>
      <c r="C17" s="272"/>
      <c r="D17" s="272"/>
      <c r="E17" s="272"/>
      <c r="F17" s="272"/>
      <c r="G17" s="272"/>
      <c r="H17" s="272"/>
      <c r="I17" s="272"/>
      <c r="J17" s="317"/>
      <c r="K17" s="257"/>
      <c r="L17" s="312"/>
      <c r="M17" s="214"/>
      <c r="N17" s="265"/>
      <c r="O17" s="139" t="s">
        <v>118</v>
      </c>
      <c r="P17" s="140" t="s">
        <v>61</v>
      </c>
      <c r="Q17" s="141">
        <v>1</v>
      </c>
      <c r="R17" s="141">
        <v>1</v>
      </c>
      <c r="S17" s="130">
        <f t="shared" si="0"/>
        <v>1</v>
      </c>
      <c r="T17" s="251"/>
      <c r="U17" s="214"/>
      <c r="V17" s="263"/>
      <c r="W17" s="255"/>
      <c r="X17" s="346"/>
      <c r="Y17" s="138" t="s">
        <v>182</v>
      </c>
      <c r="Z17" s="138" t="s">
        <v>180</v>
      </c>
      <c r="AA17" s="133" t="s">
        <v>186</v>
      </c>
      <c r="AB17" s="209"/>
      <c r="AC17" s="88"/>
      <c r="AD17" s="88"/>
      <c r="AE17" s="88"/>
      <c r="AF17" s="88"/>
      <c r="AG17" s="88"/>
      <c r="AH17" s="88"/>
      <c r="AI17" s="88"/>
      <c r="AJ17" s="88"/>
    </row>
    <row r="18" spans="1:36" s="2" customFormat="1" ht="28" x14ac:dyDescent="0.25">
      <c r="A18" s="259"/>
      <c r="B18" s="270"/>
      <c r="C18" s="272"/>
      <c r="D18" s="272"/>
      <c r="E18" s="272"/>
      <c r="F18" s="272"/>
      <c r="G18" s="272"/>
      <c r="H18" s="272"/>
      <c r="I18" s="272"/>
      <c r="J18" s="317"/>
      <c r="K18" s="257"/>
      <c r="L18" s="313"/>
      <c r="M18" s="215"/>
      <c r="N18" s="266"/>
      <c r="O18" s="139" t="s">
        <v>119</v>
      </c>
      <c r="P18" s="141">
        <v>0</v>
      </c>
      <c r="Q18" s="141">
        <v>1</v>
      </c>
      <c r="R18" s="141">
        <v>1</v>
      </c>
      <c r="S18" s="130">
        <f t="shared" si="0"/>
        <v>1</v>
      </c>
      <c r="T18" s="252"/>
      <c r="U18" s="215"/>
      <c r="V18" s="263"/>
      <c r="W18" s="333"/>
      <c r="X18" s="347"/>
      <c r="Y18" s="138" t="s">
        <v>182</v>
      </c>
      <c r="Z18" s="138" t="s">
        <v>180</v>
      </c>
      <c r="AA18" s="133" t="s">
        <v>187</v>
      </c>
      <c r="AB18" s="210"/>
      <c r="AC18" s="88"/>
      <c r="AD18" s="88"/>
      <c r="AE18" s="88"/>
      <c r="AF18" s="88"/>
      <c r="AG18" s="88"/>
      <c r="AH18" s="88"/>
      <c r="AI18" s="88"/>
      <c r="AJ18" s="88"/>
    </row>
    <row r="19" spans="1:36" s="2" customFormat="1" ht="56" x14ac:dyDescent="0.25">
      <c r="A19" s="233" t="s">
        <v>36</v>
      </c>
      <c r="B19" s="234" t="s">
        <v>37</v>
      </c>
      <c r="C19" s="267" t="s">
        <v>38</v>
      </c>
      <c r="D19" s="267" t="s">
        <v>86</v>
      </c>
      <c r="E19" s="267" t="s">
        <v>39</v>
      </c>
      <c r="F19" s="267">
        <v>0.7</v>
      </c>
      <c r="G19" s="267" t="s">
        <v>40</v>
      </c>
      <c r="H19" s="267" t="s">
        <v>43</v>
      </c>
      <c r="I19" s="267" t="s">
        <v>44</v>
      </c>
      <c r="J19" s="318">
        <v>0</v>
      </c>
      <c r="K19" s="224">
        <v>1</v>
      </c>
      <c r="L19" s="225">
        <v>2020630010147</v>
      </c>
      <c r="M19" s="211" t="s">
        <v>65</v>
      </c>
      <c r="N19" s="211" t="s">
        <v>151</v>
      </c>
      <c r="O19" s="142" t="s">
        <v>87</v>
      </c>
      <c r="P19" s="129" t="s">
        <v>61</v>
      </c>
      <c r="Q19" s="141">
        <v>1</v>
      </c>
      <c r="R19" s="141">
        <v>1</v>
      </c>
      <c r="S19" s="130">
        <f t="shared" si="0"/>
        <v>1</v>
      </c>
      <c r="T19" s="129">
        <v>0</v>
      </c>
      <c r="U19" s="129">
        <v>0</v>
      </c>
      <c r="V19" s="129" t="s">
        <v>212</v>
      </c>
      <c r="W19" s="138" t="s">
        <v>212</v>
      </c>
      <c r="X19" s="170" t="s">
        <v>229</v>
      </c>
      <c r="Y19" s="138" t="s">
        <v>182</v>
      </c>
      <c r="Z19" s="138" t="s">
        <v>180</v>
      </c>
      <c r="AA19" s="133" t="s">
        <v>217</v>
      </c>
      <c r="AB19" s="208" t="s">
        <v>70</v>
      </c>
      <c r="AC19" s="88"/>
      <c r="AD19" s="88"/>
      <c r="AE19" s="88"/>
      <c r="AF19" s="88"/>
      <c r="AG19" s="88"/>
      <c r="AH19" s="88"/>
      <c r="AI19" s="88"/>
      <c r="AJ19" s="88"/>
    </row>
    <row r="20" spans="1:36" s="2" customFormat="1" ht="98" x14ac:dyDescent="0.25">
      <c r="A20" s="259"/>
      <c r="B20" s="270"/>
      <c r="C20" s="272"/>
      <c r="D20" s="272"/>
      <c r="E20" s="272"/>
      <c r="F20" s="272"/>
      <c r="G20" s="272"/>
      <c r="H20" s="272"/>
      <c r="I20" s="272"/>
      <c r="J20" s="272"/>
      <c r="K20" s="257"/>
      <c r="L20" s="225"/>
      <c r="M20" s="212"/>
      <c r="N20" s="212"/>
      <c r="O20" s="142" t="s">
        <v>88</v>
      </c>
      <c r="P20" s="129" t="s">
        <v>61</v>
      </c>
      <c r="Q20" s="140">
        <v>1</v>
      </c>
      <c r="R20" s="140">
        <v>1</v>
      </c>
      <c r="S20" s="130">
        <f t="shared" si="0"/>
        <v>1</v>
      </c>
      <c r="T20" s="129">
        <v>0</v>
      </c>
      <c r="U20" s="129">
        <v>0</v>
      </c>
      <c r="V20" s="138" t="s">
        <v>212</v>
      </c>
      <c r="W20" s="138" t="s">
        <v>212</v>
      </c>
      <c r="X20" s="170" t="s">
        <v>229</v>
      </c>
      <c r="Y20" s="138" t="s">
        <v>182</v>
      </c>
      <c r="Z20" s="138" t="s">
        <v>180</v>
      </c>
      <c r="AA20" s="133" t="s">
        <v>222</v>
      </c>
      <c r="AB20" s="209"/>
      <c r="AC20" s="88"/>
      <c r="AD20" s="88"/>
      <c r="AE20" s="88"/>
      <c r="AF20" s="88"/>
      <c r="AG20" s="88"/>
      <c r="AH20" s="88"/>
      <c r="AI20" s="88"/>
      <c r="AJ20" s="88"/>
    </row>
    <row r="21" spans="1:36" s="2" customFormat="1" ht="126" x14ac:dyDescent="0.25">
      <c r="A21" s="260"/>
      <c r="B21" s="305"/>
      <c r="C21" s="304"/>
      <c r="D21" s="304"/>
      <c r="E21" s="304"/>
      <c r="F21" s="304"/>
      <c r="G21" s="304"/>
      <c r="H21" s="304"/>
      <c r="I21" s="304"/>
      <c r="J21" s="304"/>
      <c r="K21" s="258"/>
      <c r="L21" s="225"/>
      <c r="M21" s="246"/>
      <c r="N21" s="246"/>
      <c r="O21" s="139" t="s">
        <v>85</v>
      </c>
      <c r="P21" s="129" t="s">
        <v>61</v>
      </c>
      <c r="Q21" s="140">
        <v>1</v>
      </c>
      <c r="R21" s="140">
        <v>1</v>
      </c>
      <c r="S21" s="130">
        <f t="shared" si="0"/>
        <v>1</v>
      </c>
      <c r="T21" s="143" t="s">
        <v>135</v>
      </c>
      <c r="U21" s="129" t="s">
        <v>56</v>
      </c>
      <c r="V21" s="144">
        <v>20000000</v>
      </c>
      <c r="W21" s="144">
        <v>15000000</v>
      </c>
      <c r="X21" s="130">
        <f>W21/V21</f>
        <v>0.75</v>
      </c>
      <c r="Y21" s="138" t="s">
        <v>182</v>
      </c>
      <c r="Z21" s="138" t="s">
        <v>180</v>
      </c>
      <c r="AA21" s="133" t="s">
        <v>218</v>
      </c>
      <c r="AB21" s="210"/>
      <c r="AC21" s="88"/>
      <c r="AD21" s="88"/>
      <c r="AE21" s="88"/>
      <c r="AF21" s="88"/>
      <c r="AG21" s="88"/>
      <c r="AH21" s="88"/>
      <c r="AI21" s="88"/>
      <c r="AJ21" s="88"/>
    </row>
    <row r="22" spans="1:36" s="2" customFormat="1" ht="140" x14ac:dyDescent="0.25">
      <c r="A22" s="233" t="s">
        <v>36</v>
      </c>
      <c r="B22" s="234" t="s">
        <v>37</v>
      </c>
      <c r="C22" s="267" t="s">
        <v>38</v>
      </c>
      <c r="D22" s="267" t="s">
        <v>86</v>
      </c>
      <c r="E22" s="267" t="s">
        <v>39</v>
      </c>
      <c r="F22" s="267">
        <v>0.7</v>
      </c>
      <c r="G22" s="267" t="s">
        <v>40</v>
      </c>
      <c r="H22" s="267" t="s">
        <v>46</v>
      </c>
      <c r="I22" s="267" t="s">
        <v>47</v>
      </c>
      <c r="J22" s="314">
        <v>1</v>
      </c>
      <c r="K22" s="224">
        <v>1</v>
      </c>
      <c r="L22" s="225">
        <v>2020630010148</v>
      </c>
      <c r="M22" s="211" t="s">
        <v>66</v>
      </c>
      <c r="N22" s="211" t="s">
        <v>55</v>
      </c>
      <c r="O22" s="145" t="s">
        <v>152</v>
      </c>
      <c r="P22" s="129" t="s">
        <v>61</v>
      </c>
      <c r="Q22" s="129">
        <v>5</v>
      </c>
      <c r="R22" s="138">
        <v>0</v>
      </c>
      <c r="S22" s="130">
        <f t="shared" si="0"/>
        <v>0</v>
      </c>
      <c r="T22" s="143" t="s">
        <v>156</v>
      </c>
      <c r="U22" s="129" t="s">
        <v>107</v>
      </c>
      <c r="V22" s="217">
        <v>1606625933</v>
      </c>
      <c r="W22" s="329">
        <v>1061872267</v>
      </c>
      <c r="X22" s="342">
        <f>W22/V22</f>
        <v>0.66093310532912952</v>
      </c>
      <c r="Y22" s="138" t="s">
        <v>182</v>
      </c>
      <c r="Z22" s="138" t="s">
        <v>180</v>
      </c>
      <c r="AA22" s="133" t="s">
        <v>184</v>
      </c>
      <c r="AB22" s="208" t="s">
        <v>63</v>
      </c>
      <c r="AC22" s="88"/>
      <c r="AD22" s="88"/>
      <c r="AE22" s="88"/>
      <c r="AF22" s="88"/>
      <c r="AG22" s="88"/>
      <c r="AH22" s="88"/>
      <c r="AI22" s="88"/>
      <c r="AJ22" s="88"/>
    </row>
    <row r="23" spans="1:36" s="2" customFormat="1" ht="84" x14ac:dyDescent="0.25">
      <c r="A23" s="259"/>
      <c r="B23" s="270"/>
      <c r="C23" s="272"/>
      <c r="D23" s="272"/>
      <c r="E23" s="272"/>
      <c r="F23" s="272"/>
      <c r="G23" s="272"/>
      <c r="H23" s="272"/>
      <c r="I23" s="272"/>
      <c r="J23" s="315"/>
      <c r="K23" s="257"/>
      <c r="L23" s="225"/>
      <c r="M23" s="212"/>
      <c r="N23" s="212"/>
      <c r="O23" s="145" t="s">
        <v>130</v>
      </c>
      <c r="P23" s="129" t="s">
        <v>61</v>
      </c>
      <c r="Q23" s="129">
        <v>1</v>
      </c>
      <c r="R23" s="138">
        <v>1</v>
      </c>
      <c r="S23" s="130">
        <f t="shared" si="0"/>
        <v>1</v>
      </c>
      <c r="T23" s="143" t="s">
        <v>157</v>
      </c>
      <c r="U23" s="129" t="s">
        <v>107</v>
      </c>
      <c r="V23" s="217"/>
      <c r="W23" s="330"/>
      <c r="X23" s="343"/>
      <c r="Y23" s="138" t="s">
        <v>182</v>
      </c>
      <c r="Z23" s="138" t="s">
        <v>180</v>
      </c>
      <c r="AA23" s="133" t="s">
        <v>185</v>
      </c>
      <c r="AB23" s="209"/>
      <c r="AC23" s="88"/>
      <c r="AD23" s="88"/>
      <c r="AE23" s="88"/>
      <c r="AF23" s="88"/>
      <c r="AG23" s="88"/>
      <c r="AH23" s="88"/>
      <c r="AI23" s="88"/>
      <c r="AJ23" s="88"/>
    </row>
    <row r="24" spans="1:36" s="2" customFormat="1" ht="182" x14ac:dyDescent="0.25">
      <c r="A24" s="259"/>
      <c r="B24" s="270"/>
      <c r="C24" s="272"/>
      <c r="D24" s="272"/>
      <c r="E24" s="272"/>
      <c r="F24" s="272"/>
      <c r="G24" s="272"/>
      <c r="H24" s="272"/>
      <c r="I24" s="272"/>
      <c r="J24" s="315"/>
      <c r="K24" s="257"/>
      <c r="L24" s="225"/>
      <c r="M24" s="212"/>
      <c r="N24" s="212"/>
      <c r="O24" s="145" t="s">
        <v>131</v>
      </c>
      <c r="P24" s="129">
        <f>240+70+8+1+145+1200</f>
        <v>1664</v>
      </c>
      <c r="Q24" s="129">
        <f>240+70+8+1+145+1200</f>
        <v>1664</v>
      </c>
      <c r="R24" s="138">
        <v>1223</v>
      </c>
      <c r="S24" s="130">
        <f t="shared" si="0"/>
        <v>0.73497596153846156</v>
      </c>
      <c r="T24" s="143" t="s">
        <v>158</v>
      </c>
      <c r="U24" s="129" t="s">
        <v>105</v>
      </c>
      <c r="V24" s="217"/>
      <c r="W24" s="330"/>
      <c r="X24" s="343"/>
      <c r="Y24" s="138" t="s">
        <v>182</v>
      </c>
      <c r="Z24" s="138" t="s">
        <v>180</v>
      </c>
      <c r="AA24" s="133" t="s">
        <v>214</v>
      </c>
      <c r="AB24" s="209"/>
      <c r="AC24" s="88"/>
      <c r="AD24" s="88"/>
      <c r="AE24" s="88"/>
      <c r="AF24" s="88"/>
      <c r="AG24" s="88"/>
      <c r="AH24" s="88"/>
      <c r="AI24" s="88"/>
      <c r="AJ24" s="88"/>
    </row>
    <row r="25" spans="1:36" s="2" customFormat="1" ht="112" x14ac:dyDescent="0.25">
      <c r="A25" s="259"/>
      <c r="B25" s="270"/>
      <c r="C25" s="272"/>
      <c r="D25" s="272"/>
      <c r="E25" s="272"/>
      <c r="F25" s="272"/>
      <c r="G25" s="272"/>
      <c r="H25" s="272"/>
      <c r="I25" s="272"/>
      <c r="J25" s="315"/>
      <c r="K25" s="257"/>
      <c r="L25" s="225"/>
      <c r="M25" s="212"/>
      <c r="N25" s="212"/>
      <c r="O25" s="145" t="s">
        <v>132</v>
      </c>
      <c r="P25" s="129">
        <v>1200</v>
      </c>
      <c r="Q25" s="129">
        <v>1200</v>
      </c>
      <c r="R25" s="138">
        <v>743</v>
      </c>
      <c r="S25" s="130">
        <f t="shared" si="0"/>
        <v>0.61916666666666664</v>
      </c>
      <c r="T25" s="143" t="s">
        <v>140</v>
      </c>
      <c r="U25" s="129" t="s">
        <v>107</v>
      </c>
      <c r="V25" s="217"/>
      <c r="W25" s="331"/>
      <c r="X25" s="344"/>
      <c r="Y25" s="138" t="s">
        <v>182</v>
      </c>
      <c r="Z25" s="138" t="s">
        <v>180</v>
      </c>
      <c r="AA25" s="133" t="s">
        <v>213</v>
      </c>
      <c r="AB25" s="210"/>
      <c r="AC25" s="88"/>
      <c r="AD25" s="88"/>
      <c r="AE25" s="88"/>
      <c r="AF25" s="88"/>
      <c r="AG25" s="88"/>
      <c r="AH25" s="88"/>
      <c r="AI25" s="88"/>
      <c r="AJ25" s="88"/>
    </row>
    <row r="26" spans="1:36" s="2" customFormat="1" ht="56" x14ac:dyDescent="0.25">
      <c r="A26" s="230" t="s">
        <v>36</v>
      </c>
      <c r="B26" s="231" t="s">
        <v>37</v>
      </c>
      <c r="C26" s="232" t="s">
        <v>49</v>
      </c>
      <c r="D26" s="232" t="s">
        <v>143</v>
      </c>
      <c r="E26" s="232" t="s">
        <v>39</v>
      </c>
      <c r="F26" s="232">
        <v>0.6</v>
      </c>
      <c r="G26" s="232" t="s">
        <v>50</v>
      </c>
      <c r="H26" s="232" t="s">
        <v>51</v>
      </c>
      <c r="I26" s="232" t="s">
        <v>153</v>
      </c>
      <c r="J26" s="228" t="s">
        <v>45</v>
      </c>
      <c r="K26" s="223">
        <v>1</v>
      </c>
      <c r="L26" s="307">
        <v>2020630010146</v>
      </c>
      <c r="M26" s="213" t="s">
        <v>69</v>
      </c>
      <c r="N26" s="213" t="s">
        <v>154</v>
      </c>
      <c r="O26" s="139" t="s">
        <v>78</v>
      </c>
      <c r="P26" s="140">
        <v>1</v>
      </c>
      <c r="Q26" s="140">
        <v>1</v>
      </c>
      <c r="R26" s="140">
        <v>0.5</v>
      </c>
      <c r="S26" s="130">
        <f t="shared" si="0"/>
        <v>0.5</v>
      </c>
      <c r="T26" s="235" t="s">
        <v>159</v>
      </c>
      <c r="U26" s="238" t="s">
        <v>160</v>
      </c>
      <c r="V26" s="216">
        <v>482493489</v>
      </c>
      <c r="W26" s="326">
        <v>392198700</v>
      </c>
      <c r="X26" s="339">
        <f>W26/V26</f>
        <v>0.81285801558246518</v>
      </c>
      <c r="Y26" s="138" t="s">
        <v>188</v>
      </c>
      <c r="Z26" s="138" t="s">
        <v>189</v>
      </c>
      <c r="AA26" s="133" t="s">
        <v>190</v>
      </c>
      <c r="AB26" s="208" t="s">
        <v>71</v>
      </c>
      <c r="AC26" s="88"/>
      <c r="AD26" s="88"/>
      <c r="AE26" s="88"/>
      <c r="AF26" s="88"/>
      <c r="AG26" s="88"/>
      <c r="AH26" s="88"/>
      <c r="AI26" s="88"/>
      <c r="AJ26" s="88"/>
    </row>
    <row r="27" spans="1:36" s="2" customFormat="1" ht="140" x14ac:dyDescent="0.25">
      <c r="A27" s="230"/>
      <c r="B27" s="231"/>
      <c r="C27" s="232"/>
      <c r="D27" s="232"/>
      <c r="E27" s="232"/>
      <c r="F27" s="232"/>
      <c r="G27" s="232"/>
      <c r="H27" s="232"/>
      <c r="I27" s="232"/>
      <c r="J27" s="228"/>
      <c r="K27" s="223"/>
      <c r="L27" s="307"/>
      <c r="M27" s="214"/>
      <c r="N27" s="214"/>
      <c r="O27" s="139" t="s">
        <v>80</v>
      </c>
      <c r="P27" s="146">
        <v>11</v>
      </c>
      <c r="Q27" s="129">
        <v>15</v>
      </c>
      <c r="R27" s="129">
        <v>15</v>
      </c>
      <c r="S27" s="130">
        <f t="shared" si="0"/>
        <v>1</v>
      </c>
      <c r="T27" s="236"/>
      <c r="U27" s="239"/>
      <c r="V27" s="216"/>
      <c r="W27" s="327"/>
      <c r="X27" s="340"/>
      <c r="Y27" s="138" t="s">
        <v>191</v>
      </c>
      <c r="Z27" s="138" t="s">
        <v>192</v>
      </c>
      <c r="AA27" s="133" t="s">
        <v>193</v>
      </c>
      <c r="AB27" s="209"/>
      <c r="AC27" s="88"/>
      <c r="AD27" s="88"/>
      <c r="AE27" s="88"/>
      <c r="AF27" s="88"/>
      <c r="AG27" s="88"/>
      <c r="AH27" s="88"/>
      <c r="AI27" s="88"/>
      <c r="AJ27" s="88"/>
    </row>
    <row r="28" spans="1:36" s="2" customFormat="1" ht="196" x14ac:dyDescent="0.25">
      <c r="A28" s="230"/>
      <c r="B28" s="231"/>
      <c r="C28" s="232"/>
      <c r="D28" s="232"/>
      <c r="E28" s="232"/>
      <c r="F28" s="232"/>
      <c r="G28" s="232"/>
      <c r="H28" s="232"/>
      <c r="I28" s="232"/>
      <c r="J28" s="228"/>
      <c r="K28" s="223"/>
      <c r="L28" s="307"/>
      <c r="M28" s="214"/>
      <c r="N28" s="214"/>
      <c r="O28" s="139" t="s">
        <v>81</v>
      </c>
      <c r="P28" s="146">
        <v>11</v>
      </c>
      <c r="Q28" s="129">
        <v>15</v>
      </c>
      <c r="R28" s="129">
        <v>15</v>
      </c>
      <c r="S28" s="130">
        <f t="shared" si="0"/>
        <v>1</v>
      </c>
      <c r="T28" s="236"/>
      <c r="U28" s="239"/>
      <c r="V28" s="216"/>
      <c r="W28" s="327"/>
      <c r="X28" s="340"/>
      <c r="Y28" s="138" t="s">
        <v>194</v>
      </c>
      <c r="Z28" s="138" t="s">
        <v>195</v>
      </c>
      <c r="AA28" s="133" t="s">
        <v>196</v>
      </c>
      <c r="AB28" s="209"/>
      <c r="AC28" s="88"/>
      <c r="AD28" s="88"/>
      <c r="AE28" s="88"/>
      <c r="AF28" s="88"/>
      <c r="AG28" s="88"/>
      <c r="AH28" s="88"/>
      <c r="AI28" s="88"/>
      <c r="AJ28" s="88"/>
    </row>
    <row r="29" spans="1:36" s="2" customFormat="1" ht="70" x14ac:dyDescent="0.25">
      <c r="A29" s="230"/>
      <c r="B29" s="231"/>
      <c r="C29" s="232"/>
      <c r="D29" s="232"/>
      <c r="E29" s="232"/>
      <c r="F29" s="232"/>
      <c r="G29" s="232"/>
      <c r="H29" s="232"/>
      <c r="I29" s="232"/>
      <c r="J29" s="228"/>
      <c r="K29" s="223"/>
      <c r="L29" s="307"/>
      <c r="M29" s="214"/>
      <c r="N29" s="214"/>
      <c r="O29" s="139" t="s">
        <v>82</v>
      </c>
      <c r="P29" s="140">
        <v>1</v>
      </c>
      <c r="Q29" s="140">
        <v>1</v>
      </c>
      <c r="R29" s="140">
        <v>0.5</v>
      </c>
      <c r="S29" s="130">
        <f t="shared" si="0"/>
        <v>0.5</v>
      </c>
      <c r="T29" s="236"/>
      <c r="U29" s="239"/>
      <c r="V29" s="216"/>
      <c r="W29" s="327"/>
      <c r="X29" s="340"/>
      <c r="Y29" s="138" t="s">
        <v>197</v>
      </c>
      <c r="Z29" s="138" t="s">
        <v>198</v>
      </c>
      <c r="AA29" s="133" t="s">
        <v>199</v>
      </c>
      <c r="AB29" s="209"/>
      <c r="AC29" s="88"/>
      <c r="AD29" s="88"/>
      <c r="AE29" s="88"/>
      <c r="AF29" s="88"/>
      <c r="AG29" s="88"/>
      <c r="AH29" s="88"/>
      <c r="AI29" s="88"/>
      <c r="AJ29" s="88"/>
    </row>
    <row r="30" spans="1:36" s="2" customFormat="1" ht="98" x14ac:dyDescent="0.25">
      <c r="A30" s="230"/>
      <c r="B30" s="231"/>
      <c r="C30" s="232"/>
      <c r="D30" s="232"/>
      <c r="E30" s="232"/>
      <c r="F30" s="232"/>
      <c r="G30" s="232"/>
      <c r="H30" s="232"/>
      <c r="I30" s="232"/>
      <c r="J30" s="228"/>
      <c r="K30" s="223"/>
      <c r="L30" s="307"/>
      <c r="M30" s="214"/>
      <c r="N30" s="214"/>
      <c r="O30" s="139" t="s">
        <v>79</v>
      </c>
      <c r="P30" s="146">
        <v>20</v>
      </c>
      <c r="Q30" s="129">
        <v>25</v>
      </c>
      <c r="R30" s="129">
        <v>16</v>
      </c>
      <c r="S30" s="130">
        <f t="shared" si="0"/>
        <v>0.64</v>
      </c>
      <c r="T30" s="236"/>
      <c r="U30" s="239"/>
      <c r="V30" s="216"/>
      <c r="W30" s="327"/>
      <c r="X30" s="340"/>
      <c r="Y30" s="138" t="s">
        <v>197</v>
      </c>
      <c r="Z30" s="138" t="s">
        <v>198</v>
      </c>
      <c r="AA30" s="133" t="s">
        <v>200</v>
      </c>
      <c r="AB30" s="209"/>
      <c r="AC30" s="88"/>
      <c r="AD30" s="88"/>
      <c r="AE30" s="88"/>
      <c r="AF30" s="88"/>
      <c r="AG30" s="88"/>
      <c r="AH30" s="88"/>
      <c r="AI30" s="88"/>
      <c r="AJ30" s="88"/>
    </row>
    <row r="31" spans="1:36" s="2" customFormat="1" ht="98" x14ac:dyDescent="0.25">
      <c r="A31" s="230"/>
      <c r="B31" s="231"/>
      <c r="C31" s="232"/>
      <c r="D31" s="232"/>
      <c r="E31" s="232"/>
      <c r="F31" s="232"/>
      <c r="G31" s="232"/>
      <c r="H31" s="232"/>
      <c r="I31" s="232"/>
      <c r="J31" s="228"/>
      <c r="K31" s="223"/>
      <c r="L31" s="307"/>
      <c r="M31" s="214"/>
      <c r="N31" s="214"/>
      <c r="O31" s="139" t="s">
        <v>77</v>
      </c>
      <c r="P31" s="146">
        <v>36</v>
      </c>
      <c r="Q31" s="129">
        <v>5</v>
      </c>
      <c r="R31" s="129">
        <v>5</v>
      </c>
      <c r="S31" s="130">
        <f t="shared" si="0"/>
        <v>1</v>
      </c>
      <c r="T31" s="236"/>
      <c r="U31" s="239"/>
      <c r="V31" s="216"/>
      <c r="W31" s="327"/>
      <c r="X31" s="340"/>
      <c r="Y31" s="138" t="s">
        <v>201</v>
      </c>
      <c r="Z31" s="138" t="s">
        <v>202</v>
      </c>
      <c r="AA31" s="133" t="s">
        <v>203</v>
      </c>
      <c r="AB31" s="209"/>
      <c r="AC31" s="88"/>
      <c r="AD31" s="88"/>
      <c r="AE31" s="88"/>
      <c r="AF31" s="88"/>
      <c r="AG31" s="88"/>
      <c r="AH31" s="88"/>
      <c r="AI31" s="88"/>
      <c r="AJ31" s="88"/>
    </row>
    <row r="32" spans="1:36" s="2" customFormat="1" ht="84" x14ac:dyDescent="0.25">
      <c r="A32" s="230"/>
      <c r="B32" s="231"/>
      <c r="C32" s="232"/>
      <c r="D32" s="232"/>
      <c r="E32" s="232"/>
      <c r="F32" s="232"/>
      <c r="G32" s="232"/>
      <c r="H32" s="232"/>
      <c r="I32" s="232"/>
      <c r="J32" s="228"/>
      <c r="K32" s="223"/>
      <c r="L32" s="307"/>
      <c r="M32" s="214"/>
      <c r="N32" s="214"/>
      <c r="O32" s="139" t="s">
        <v>133</v>
      </c>
      <c r="P32" s="146">
        <v>20</v>
      </c>
      <c r="Q32" s="129">
        <v>70</v>
      </c>
      <c r="R32" s="129">
        <v>18</v>
      </c>
      <c r="S32" s="130">
        <f t="shared" si="0"/>
        <v>0.25714285714285712</v>
      </c>
      <c r="T32" s="236"/>
      <c r="U32" s="239"/>
      <c r="V32" s="216"/>
      <c r="W32" s="327"/>
      <c r="X32" s="340"/>
      <c r="Y32" s="138" t="s">
        <v>204</v>
      </c>
      <c r="Z32" s="138" t="s">
        <v>205</v>
      </c>
      <c r="AA32" s="133" t="s">
        <v>206</v>
      </c>
      <c r="AB32" s="209"/>
      <c r="AC32" s="88"/>
      <c r="AD32" s="88"/>
      <c r="AE32" s="88"/>
      <c r="AF32" s="88"/>
      <c r="AG32" s="88"/>
      <c r="AH32" s="88"/>
      <c r="AI32" s="88"/>
      <c r="AJ32" s="88"/>
    </row>
    <row r="33" spans="1:36" s="2" customFormat="1" ht="409.5" x14ac:dyDescent="0.25">
      <c r="A33" s="230"/>
      <c r="B33" s="231"/>
      <c r="C33" s="232"/>
      <c r="D33" s="232"/>
      <c r="E33" s="232"/>
      <c r="F33" s="232"/>
      <c r="G33" s="232"/>
      <c r="H33" s="232"/>
      <c r="I33" s="232"/>
      <c r="J33" s="228"/>
      <c r="K33" s="223"/>
      <c r="L33" s="307"/>
      <c r="M33" s="215"/>
      <c r="N33" s="215"/>
      <c r="O33" s="147" t="s">
        <v>155</v>
      </c>
      <c r="P33" s="146" t="s">
        <v>61</v>
      </c>
      <c r="Q33" s="140">
        <v>1</v>
      </c>
      <c r="R33" s="140">
        <v>0.5</v>
      </c>
      <c r="S33" s="130">
        <f t="shared" si="0"/>
        <v>0.5</v>
      </c>
      <c r="T33" s="237"/>
      <c r="U33" s="240"/>
      <c r="V33" s="216"/>
      <c r="W33" s="328"/>
      <c r="X33" s="341"/>
      <c r="Y33" s="138" t="s">
        <v>207</v>
      </c>
      <c r="Z33" s="138" t="s">
        <v>211</v>
      </c>
      <c r="AA33" s="133" t="s">
        <v>208</v>
      </c>
      <c r="AB33" s="210"/>
      <c r="AC33" s="88"/>
      <c r="AD33" s="88"/>
      <c r="AE33" s="88"/>
      <c r="AF33" s="88"/>
      <c r="AG33" s="88"/>
      <c r="AH33" s="88"/>
      <c r="AI33" s="88"/>
      <c r="AJ33" s="88"/>
    </row>
    <row r="34" spans="1:36" s="2" customFormat="1" ht="336" x14ac:dyDescent="0.25">
      <c r="A34" s="230" t="s">
        <v>36</v>
      </c>
      <c r="B34" s="231" t="s">
        <v>37</v>
      </c>
      <c r="C34" s="232" t="s">
        <v>49</v>
      </c>
      <c r="D34" s="232" t="s">
        <v>143</v>
      </c>
      <c r="E34" s="232" t="s">
        <v>39</v>
      </c>
      <c r="F34" s="232">
        <v>0.6</v>
      </c>
      <c r="G34" s="232" t="s">
        <v>50</v>
      </c>
      <c r="H34" s="232" t="s">
        <v>52</v>
      </c>
      <c r="I34" s="232" t="s">
        <v>53</v>
      </c>
      <c r="J34" s="228" t="s">
        <v>48</v>
      </c>
      <c r="K34" s="223">
        <v>1</v>
      </c>
      <c r="L34" s="225">
        <v>2020630010145</v>
      </c>
      <c r="M34" s="211" t="s">
        <v>67</v>
      </c>
      <c r="N34" s="211" t="s">
        <v>144</v>
      </c>
      <c r="O34" s="147" t="s">
        <v>145</v>
      </c>
      <c r="P34" s="148">
        <v>10</v>
      </c>
      <c r="Q34" s="149">
        <v>12</v>
      </c>
      <c r="R34" s="150">
        <v>7</v>
      </c>
      <c r="S34" s="130">
        <f t="shared" si="0"/>
        <v>0.58333333333333337</v>
      </c>
      <c r="T34" s="151" t="s">
        <v>137</v>
      </c>
      <c r="U34" s="149" t="s">
        <v>114</v>
      </c>
      <c r="V34" s="261">
        <v>195000000</v>
      </c>
      <c r="W34" s="261">
        <v>194940000</v>
      </c>
      <c r="X34" s="337">
        <f>W34/V34</f>
        <v>0.99969230769230766</v>
      </c>
      <c r="Y34" s="152">
        <v>5747</v>
      </c>
      <c r="Z34" s="138" t="s">
        <v>223</v>
      </c>
      <c r="AA34" s="133" t="s">
        <v>209</v>
      </c>
      <c r="AB34" s="208" t="s">
        <v>62</v>
      </c>
      <c r="AC34" s="88"/>
      <c r="AD34" s="88"/>
      <c r="AE34" s="88"/>
      <c r="AF34" s="88"/>
      <c r="AG34" s="88"/>
      <c r="AH34" s="88"/>
      <c r="AI34" s="88"/>
      <c r="AJ34" s="88"/>
    </row>
    <row r="35" spans="1:36" s="2" customFormat="1" ht="350" x14ac:dyDescent="0.25">
      <c r="A35" s="230"/>
      <c r="B35" s="231"/>
      <c r="C35" s="232"/>
      <c r="D35" s="232"/>
      <c r="E35" s="232"/>
      <c r="F35" s="232"/>
      <c r="G35" s="232"/>
      <c r="H35" s="232"/>
      <c r="I35" s="232"/>
      <c r="J35" s="228"/>
      <c r="K35" s="223"/>
      <c r="L35" s="225"/>
      <c r="M35" s="212"/>
      <c r="N35" s="212"/>
      <c r="O35" s="147" t="s">
        <v>125</v>
      </c>
      <c r="P35" s="148">
        <v>10</v>
      </c>
      <c r="Q35" s="149">
        <v>15</v>
      </c>
      <c r="R35" s="150">
        <v>6</v>
      </c>
      <c r="S35" s="130">
        <f t="shared" si="0"/>
        <v>0.4</v>
      </c>
      <c r="T35" s="151" t="s">
        <v>137</v>
      </c>
      <c r="U35" s="149" t="s">
        <v>114</v>
      </c>
      <c r="V35" s="262"/>
      <c r="W35" s="262"/>
      <c r="X35" s="338"/>
      <c r="Y35" s="152"/>
      <c r="Z35" s="138" t="s">
        <v>224</v>
      </c>
      <c r="AA35" s="133" t="s">
        <v>210</v>
      </c>
      <c r="AB35" s="209"/>
      <c r="AC35" s="88"/>
      <c r="AD35" s="88"/>
      <c r="AE35" s="88"/>
      <c r="AF35" s="88"/>
      <c r="AG35" s="88"/>
      <c r="AH35" s="88"/>
      <c r="AI35" s="88"/>
      <c r="AJ35" s="88"/>
    </row>
    <row r="36" spans="1:36" s="2" customFormat="1" ht="409.5" x14ac:dyDescent="0.25">
      <c r="A36" s="230"/>
      <c r="B36" s="231"/>
      <c r="C36" s="232"/>
      <c r="D36" s="232"/>
      <c r="E36" s="232"/>
      <c r="F36" s="232"/>
      <c r="G36" s="232"/>
      <c r="H36" s="232"/>
      <c r="I36" s="232"/>
      <c r="J36" s="228"/>
      <c r="K36" s="223"/>
      <c r="L36" s="225"/>
      <c r="M36" s="212"/>
      <c r="N36" s="212"/>
      <c r="O36" s="147" t="s">
        <v>146</v>
      </c>
      <c r="P36" s="148">
        <v>24</v>
      </c>
      <c r="Q36" s="149">
        <v>40</v>
      </c>
      <c r="R36" s="150">
        <v>22</v>
      </c>
      <c r="S36" s="130">
        <f t="shared" si="0"/>
        <v>0.55000000000000004</v>
      </c>
      <c r="T36" s="151" t="s">
        <v>139</v>
      </c>
      <c r="U36" s="149" t="s">
        <v>138</v>
      </c>
      <c r="V36" s="262"/>
      <c r="W36" s="262"/>
      <c r="X36" s="338"/>
      <c r="Y36" s="152"/>
      <c r="Z36" s="138" t="s">
        <v>225</v>
      </c>
      <c r="AA36" s="133" t="s">
        <v>226</v>
      </c>
      <c r="AB36" s="209"/>
      <c r="AC36" s="88"/>
      <c r="AD36" s="88"/>
      <c r="AE36" s="88"/>
      <c r="AF36" s="88"/>
      <c r="AG36" s="88"/>
      <c r="AH36" s="88"/>
      <c r="AI36" s="88"/>
      <c r="AJ36" s="88"/>
    </row>
    <row r="37" spans="1:36" s="2" customFormat="1" ht="408" customHeight="1" thickBot="1" x14ac:dyDescent="0.3">
      <c r="A37" s="233"/>
      <c r="B37" s="234"/>
      <c r="C37" s="267"/>
      <c r="D37" s="267"/>
      <c r="E37" s="267"/>
      <c r="F37" s="267"/>
      <c r="G37" s="267"/>
      <c r="H37" s="267"/>
      <c r="I37" s="267"/>
      <c r="J37" s="229"/>
      <c r="K37" s="224"/>
      <c r="L37" s="226"/>
      <c r="M37" s="212"/>
      <c r="N37" s="212"/>
      <c r="O37" s="171" t="s">
        <v>147</v>
      </c>
      <c r="P37" s="172">
        <v>8</v>
      </c>
      <c r="Q37" s="173">
        <v>12</v>
      </c>
      <c r="R37" s="174">
        <v>7</v>
      </c>
      <c r="S37" s="175">
        <f t="shared" si="0"/>
        <v>0.58333333333333337</v>
      </c>
      <c r="T37" s="176" t="s">
        <v>137</v>
      </c>
      <c r="U37" s="173" t="s">
        <v>114</v>
      </c>
      <c r="V37" s="262"/>
      <c r="W37" s="262"/>
      <c r="X37" s="338"/>
      <c r="Y37" s="177"/>
      <c r="Z37" s="178" t="s">
        <v>227</v>
      </c>
      <c r="AA37" s="179" t="s">
        <v>228</v>
      </c>
      <c r="AB37" s="227"/>
      <c r="AC37" s="88"/>
      <c r="AD37" s="89"/>
      <c r="AE37" s="88"/>
      <c r="AF37" s="88"/>
      <c r="AG37" s="88"/>
      <c r="AH37" s="88"/>
      <c r="AI37" s="88"/>
      <c r="AJ37" s="113"/>
    </row>
    <row r="38" spans="1:36" ht="15" customHeight="1" x14ac:dyDescent="0.25">
      <c r="A38" s="153" t="s">
        <v>13</v>
      </c>
      <c r="B38" s="154"/>
      <c r="C38" s="154"/>
      <c r="D38" s="154"/>
      <c r="E38" s="154"/>
      <c r="F38" s="154"/>
      <c r="G38" s="154"/>
      <c r="H38" s="154"/>
      <c r="I38" s="154"/>
      <c r="J38" s="154"/>
      <c r="K38" s="154"/>
      <c r="L38" s="154"/>
      <c r="M38" s="154"/>
      <c r="N38" s="154"/>
      <c r="O38" s="154"/>
      <c r="P38" s="154"/>
      <c r="Q38" s="154"/>
      <c r="R38" s="154"/>
      <c r="S38" s="154"/>
      <c r="T38" s="154"/>
      <c r="U38" s="155"/>
      <c r="V38" s="221">
        <f>SUM(V12:V37)</f>
        <v>2624119422</v>
      </c>
      <c r="W38" s="221">
        <f>SUM(W12:W37)</f>
        <v>1817510967</v>
      </c>
      <c r="X38" s="324">
        <f>W38/V38</f>
        <v>0.69261747455638478</v>
      </c>
      <c r="Y38" s="180"/>
      <c r="Z38" s="180"/>
      <c r="AA38" s="180"/>
      <c r="AB38" s="168"/>
      <c r="AC38" s="53"/>
      <c r="AD38" s="11"/>
      <c r="AE38" s="12"/>
      <c r="AF38" s="11"/>
      <c r="AG38" s="12"/>
    </row>
    <row r="39" spans="1:36" ht="23" thickBot="1" x14ac:dyDescent="0.3">
      <c r="A39" s="156"/>
      <c r="B39" s="157"/>
      <c r="C39" s="157"/>
      <c r="D39" s="157"/>
      <c r="E39" s="157"/>
      <c r="F39" s="157"/>
      <c r="G39" s="157"/>
      <c r="H39" s="157"/>
      <c r="I39" s="157"/>
      <c r="J39" s="157"/>
      <c r="K39" s="157"/>
      <c r="L39" s="157"/>
      <c r="M39" s="157"/>
      <c r="N39" s="157"/>
      <c r="O39" s="157"/>
      <c r="P39" s="157"/>
      <c r="Q39" s="157"/>
      <c r="R39" s="157"/>
      <c r="S39" s="157"/>
      <c r="T39" s="157"/>
      <c r="U39" s="158"/>
      <c r="V39" s="222"/>
      <c r="W39" s="222"/>
      <c r="X39" s="325"/>
      <c r="Y39" s="159"/>
      <c r="Z39" s="159"/>
      <c r="AA39" s="159"/>
      <c r="AB39" s="169"/>
      <c r="AC39" s="11"/>
      <c r="AD39" s="12"/>
      <c r="AE39" s="12"/>
      <c r="AF39" s="12"/>
      <c r="AG39" s="12"/>
    </row>
    <row r="40" spans="1:36" hidden="1" x14ac:dyDescent="0.25">
      <c r="A40" s="13"/>
      <c r="B40" s="14"/>
      <c r="C40" s="15"/>
      <c r="D40" s="14"/>
      <c r="E40" s="15"/>
      <c r="F40" s="14"/>
      <c r="G40" s="15"/>
      <c r="H40" s="14"/>
      <c r="I40" s="15"/>
      <c r="J40" s="15"/>
      <c r="K40" s="14"/>
      <c r="L40" s="15"/>
      <c r="M40" s="14"/>
      <c r="N40" s="26"/>
      <c r="O40" s="26"/>
      <c r="P40" s="26"/>
      <c r="Q40" s="26"/>
      <c r="R40" s="26"/>
      <c r="S40" s="84">
        <v>0</v>
      </c>
      <c r="T40" s="26"/>
      <c r="U40" s="26"/>
      <c r="V40" s="17"/>
      <c r="W40" s="17"/>
      <c r="X40" s="84">
        <v>0</v>
      </c>
      <c r="Y40" s="17"/>
      <c r="Z40" s="17"/>
      <c r="AA40" s="17"/>
      <c r="AB40" s="26"/>
      <c r="AC40" s="12"/>
      <c r="AD40" s="12"/>
      <c r="AE40" s="12"/>
      <c r="AF40" s="12"/>
      <c r="AG40" s="12"/>
    </row>
    <row r="41" spans="1:36" hidden="1" x14ac:dyDescent="0.25">
      <c r="A41" s="13"/>
      <c r="B41" s="14"/>
      <c r="C41" s="15"/>
      <c r="D41" s="14"/>
      <c r="E41" s="15"/>
      <c r="F41" s="14"/>
      <c r="G41" s="15"/>
      <c r="H41" s="14"/>
      <c r="I41" s="15"/>
      <c r="J41" s="15"/>
      <c r="K41" s="14"/>
      <c r="L41" s="15"/>
      <c r="M41" s="14"/>
      <c r="N41" s="26"/>
      <c r="O41" s="26"/>
      <c r="P41" s="26"/>
      <c r="Q41" s="26"/>
      <c r="R41" s="26"/>
      <c r="S41" s="84">
        <v>1</v>
      </c>
      <c r="T41" s="26"/>
      <c r="U41" s="26"/>
      <c r="V41" s="17"/>
      <c r="W41" s="17"/>
      <c r="X41" s="84">
        <v>1</v>
      </c>
      <c r="Y41" s="17"/>
      <c r="Z41" s="17"/>
      <c r="AA41" s="17"/>
      <c r="AB41" s="26"/>
      <c r="AC41" s="12"/>
      <c r="AD41" s="12"/>
      <c r="AE41" s="12"/>
      <c r="AF41" s="12"/>
      <c r="AG41" s="12"/>
    </row>
    <row r="42" spans="1:36" x14ac:dyDescent="0.25">
      <c r="A42" s="185"/>
      <c r="B42" s="186"/>
      <c r="C42" s="187"/>
      <c r="D42" s="186"/>
      <c r="E42" s="186"/>
      <c r="F42" s="186"/>
      <c r="G42" s="187"/>
      <c r="H42" s="186"/>
      <c r="I42" s="187"/>
      <c r="J42" s="187"/>
      <c r="K42" s="187"/>
      <c r="L42" s="187"/>
      <c r="M42" s="186"/>
      <c r="N42" s="186"/>
      <c r="O42" s="186"/>
      <c r="P42" s="186"/>
      <c r="Q42" s="186"/>
      <c r="R42" s="186"/>
      <c r="S42" s="186"/>
      <c r="T42" s="186"/>
      <c r="U42" s="186"/>
      <c r="V42" s="186"/>
      <c r="W42" s="186"/>
      <c r="X42" s="186"/>
      <c r="Y42" s="186"/>
      <c r="Z42" s="186"/>
      <c r="AA42" s="188"/>
      <c r="AB42" s="114"/>
      <c r="AC42" s="12"/>
      <c r="AD42" s="12"/>
      <c r="AE42" s="12"/>
      <c r="AF42" s="12"/>
      <c r="AG42" s="12"/>
    </row>
    <row r="43" spans="1:36" ht="42.75" customHeight="1" x14ac:dyDescent="0.25">
      <c r="A43" s="106"/>
      <c r="B43" s="184"/>
      <c r="C43" s="189"/>
      <c r="D43" s="184"/>
      <c r="E43" s="184"/>
      <c r="F43" s="184"/>
      <c r="G43" s="184"/>
      <c r="H43" s="184"/>
      <c r="I43" s="184"/>
      <c r="J43" s="253" t="s">
        <v>11</v>
      </c>
      <c r="K43" s="253"/>
      <c r="L43" s="253"/>
      <c r="M43" s="189"/>
      <c r="N43" s="189"/>
      <c r="O43" s="253" t="s">
        <v>9</v>
      </c>
      <c r="P43" s="253"/>
      <c r="Q43" s="253"/>
      <c r="R43" s="190"/>
      <c r="S43" s="190"/>
      <c r="T43" s="196"/>
      <c r="U43" s="196"/>
      <c r="V43" s="196"/>
      <c r="W43" s="196"/>
      <c r="X43" s="196"/>
      <c r="Y43" s="196"/>
      <c r="Z43" s="196"/>
      <c r="AA43" s="196"/>
      <c r="AB43" s="256"/>
      <c r="AC43" s="12"/>
      <c r="AD43" s="12"/>
      <c r="AE43" s="12"/>
      <c r="AF43" s="12"/>
      <c r="AG43" s="12"/>
    </row>
    <row r="44" spans="1:36" x14ac:dyDescent="0.25">
      <c r="A44" s="106"/>
      <c r="B44" s="184"/>
      <c r="C44" s="189"/>
      <c r="D44" s="184"/>
      <c r="E44" s="184"/>
      <c r="F44" s="184"/>
      <c r="G44" s="184"/>
      <c r="H44" s="184"/>
      <c r="I44" s="184"/>
      <c r="J44" s="111"/>
      <c r="K44" s="111"/>
      <c r="L44" s="111"/>
      <c r="M44" s="184"/>
      <c r="N44" s="184"/>
      <c r="O44" s="189"/>
      <c r="P44" s="111"/>
      <c r="Q44" s="184"/>
      <c r="R44" s="184"/>
      <c r="S44" s="184"/>
      <c r="T44" s="184"/>
      <c r="U44" s="184"/>
      <c r="V44" s="184"/>
      <c r="W44" s="184"/>
      <c r="X44" s="184"/>
      <c r="Y44" s="184"/>
      <c r="Z44" s="184"/>
      <c r="AA44" s="191"/>
      <c r="AB44" s="115"/>
      <c r="AC44" s="12"/>
      <c r="AD44" s="207"/>
      <c r="AE44" s="12"/>
      <c r="AF44" s="12"/>
      <c r="AG44" s="12"/>
    </row>
    <row r="45" spans="1:36" x14ac:dyDescent="0.25">
      <c r="A45" s="106"/>
      <c r="B45" s="184"/>
      <c r="C45" s="189"/>
      <c r="D45" s="184"/>
      <c r="E45" s="184"/>
      <c r="F45" s="184"/>
      <c r="G45" s="184"/>
      <c r="H45" s="184"/>
      <c r="I45" s="184"/>
      <c r="J45" s="111"/>
      <c r="K45" s="111"/>
      <c r="L45" s="111"/>
      <c r="M45" s="184"/>
      <c r="N45" s="184"/>
      <c r="O45" s="189"/>
      <c r="P45" s="111"/>
      <c r="Q45" s="111"/>
      <c r="R45" s="111"/>
      <c r="S45" s="111"/>
      <c r="T45" s="111"/>
      <c r="U45" s="111"/>
      <c r="V45" s="111"/>
      <c r="W45" s="111"/>
      <c r="X45" s="111"/>
      <c r="Y45" s="111"/>
      <c r="Z45" s="111"/>
      <c r="AA45" s="191"/>
      <c r="AB45" s="108"/>
      <c r="AC45" s="12"/>
      <c r="AD45" s="207"/>
      <c r="AE45" s="12"/>
      <c r="AF45" s="12"/>
      <c r="AG45" s="12"/>
    </row>
    <row r="46" spans="1:36" x14ac:dyDescent="0.25">
      <c r="A46" s="106"/>
      <c r="B46" s="184"/>
      <c r="C46" s="111"/>
      <c r="D46" s="184"/>
      <c r="E46" s="184"/>
      <c r="F46" s="184"/>
      <c r="G46" s="184"/>
      <c r="H46" s="184"/>
      <c r="I46" s="184"/>
      <c r="J46" s="111"/>
      <c r="K46" s="111"/>
      <c r="L46" s="111"/>
      <c r="M46" s="184"/>
      <c r="N46" s="184"/>
      <c r="O46" s="111"/>
      <c r="P46" s="111"/>
      <c r="Q46" s="111"/>
      <c r="R46" s="111"/>
      <c r="S46" s="111"/>
      <c r="T46" s="111"/>
      <c r="U46" s="111"/>
      <c r="V46" s="111"/>
      <c r="W46" s="111"/>
      <c r="X46" s="111"/>
      <c r="Y46" s="111"/>
      <c r="Z46" s="111"/>
      <c r="AA46" s="191"/>
      <c r="AB46" s="108"/>
      <c r="AC46" s="12"/>
      <c r="AD46" s="12"/>
      <c r="AE46" s="12"/>
      <c r="AF46" s="12"/>
      <c r="AG46" s="12"/>
    </row>
    <row r="47" spans="1:36" ht="14.25" customHeight="1" thickBot="1" x14ac:dyDescent="0.3">
      <c r="A47" s="106"/>
      <c r="B47" s="184"/>
      <c r="C47" s="189"/>
      <c r="D47" s="184"/>
      <c r="E47" s="184"/>
      <c r="F47" s="184"/>
      <c r="G47" s="184"/>
      <c r="H47" s="184"/>
      <c r="I47" s="184"/>
      <c r="J47" s="182"/>
      <c r="K47" s="182"/>
      <c r="L47" s="183"/>
      <c r="M47" s="184"/>
      <c r="N47" s="184"/>
      <c r="O47" s="182"/>
      <c r="P47" s="182"/>
      <c r="Q47" s="111"/>
      <c r="R47" s="111"/>
      <c r="S47" s="111"/>
      <c r="T47" s="111"/>
      <c r="U47" s="111"/>
      <c r="V47" s="111"/>
      <c r="W47" s="111"/>
      <c r="X47" s="111"/>
      <c r="Y47" s="111"/>
      <c r="Z47" s="111"/>
      <c r="AA47" s="191"/>
      <c r="AB47" s="108"/>
      <c r="AC47" s="11"/>
      <c r="AD47" s="12"/>
      <c r="AE47" s="12"/>
      <c r="AF47" s="12"/>
      <c r="AG47" s="12"/>
    </row>
    <row r="48" spans="1:36" ht="25.5" customHeight="1" x14ac:dyDescent="0.25">
      <c r="A48" s="106"/>
      <c r="B48" s="184"/>
      <c r="C48" s="192"/>
      <c r="D48" s="184"/>
      <c r="E48" s="184"/>
      <c r="F48" s="184"/>
      <c r="G48" s="184"/>
      <c r="H48" s="184"/>
      <c r="I48" s="184"/>
      <c r="J48" s="206" t="s">
        <v>64</v>
      </c>
      <c r="K48" s="206"/>
      <c r="L48" s="206"/>
      <c r="M48" s="193"/>
      <c r="N48" s="193"/>
      <c r="O48" s="206" t="s">
        <v>64</v>
      </c>
      <c r="P48" s="206"/>
      <c r="Q48" s="206"/>
      <c r="R48" s="194"/>
      <c r="S48" s="194"/>
      <c r="T48" s="111"/>
      <c r="U48" s="111"/>
      <c r="V48" s="111"/>
      <c r="W48" s="111"/>
      <c r="X48" s="111"/>
      <c r="Y48" s="111"/>
      <c r="Z48" s="111"/>
      <c r="AA48" s="191"/>
      <c r="AB48" s="108"/>
      <c r="AC48" s="12"/>
      <c r="AD48" s="12"/>
      <c r="AE48" s="12"/>
      <c r="AF48" s="12"/>
      <c r="AG48" s="12"/>
    </row>
    <row r="49" spans="1:33" ht="45" customHeight="1" x14ac:dyDescent="0.25">
      <c r="A49" s="106"/>
      <c r="B49" s="184"/>
      <c r="C49" s="192"/>
      <c r="D49" s="184"/>
      <c r="E49" s="184"/>
      <c r="F49" s="184"/>
      <c r="G49" s="184"/>
      <c r="H49" s="184"/>
      <c r="I49" s="184"/>
      <c r="J49" s="111" t="s">
        <v>12</v>
      </c>
      <c r="K49" s="111"/>
      <c r="L49" s="195"/>
      <c r="M49" s="193"/>
      <c r="N49" s="193"/>
      <c r="O49" s="111" t="s">
        <v>12</v>
      </c>
      <c r="P49" s="184"/>
      <c r="Q49" s="111"/>
      <c r="R49" s="111"/>
      <c r="S49" s="111"/>
      <c r="T49" s="111"/>
      <c r="U49" s="111"/>
      <c r="V49" s="111"/>
      <c r="W49" s="111"/>
      <c r="X49" s="111"/>
      <c r="Y49" s="111"/>
      <c r="Z49" s="111"/>
      <c r="AA49" s="191"/>
      <c r="AB49" s="108"/>
      <c r="AC49" s="12"/>
      <c r="AD49" s="11"/>
      <c r="AE49" s="12"/>
      <c r="AF49" s="12"/>
      <c r="AG49" s="12"/>
    </row>
    <row r="50" spans="1:33" x14ac:dyDescent="0.25">
      <c r="A50" s="106"/>
      <c r="B50" s="184"/>
      <c r="C50" s="111"/>
      <c r="D50" s="184"/>
      <c r="E50" s="184"/>
      <c r="F50" s="184"/>
      <c r="G50" s="111"/>
      <c r="H50" s="184"/>
      <c r="I50" s="111"/>
      <c r="J50" s="111"/>
      <c r="K50" s="111"/>
      <c r="L50" s="189"/>
      <c r="M50" s="184"/>
      <c r="N50" s="111"/>
      <c r="O50" s="111"/>
      <c r="P50" s="111"/>
      <c r="Q50" s="111"/>
      <c r="R50" s="111"/>
      <c r="S50" s="111"/>
      <c r="T50" s="111"/>
      <c r="U50" s="111"/>
      <c r="V50" s="111"/>
      <c r="W50" s="111"/>
      <c r="X50" s="111"/>
      <c r="Y50" s="111"/>
      <c r="Z50" s="111"/>
      <c r="AA50" s="191"/>
      <c r="AB50" s="108"/>
      <c r="AC50" s="53"/>
      <c r="AD50" s="11"/>
      <c r="AE50" s="12"/>
      <c r="AF50" s="12"/>
      <c r="AG50" s="12"/>
    </row>
    <row r="51" spans="1:33" x14ac:dyDescent="0.25">
      <c r="A51" s="106"/>
      <c r="B51" s="184"/>
      <c r="C51" s="111"/>
      <c r="D51" s="184"/>
      <c r="E51" s="184"/>
      <c r="F51" s="184"/>
      <c r="G51" s="111"/>
      <c r="H51" s="184"/>
      <c r="I51" s="111"/>
      <c r="J51" s="111"/>
      <c r="K51" s="111"/>
      <c r="L51" s="189"/>
      <c r="M51" s="184"/>
      <c r="N51" s="111"/>
      <c r="O51" s="111"/>
      <c r="P51" s="111"/>
      <c r="Q51" s="111"/>
      <c r="R51" s="111"/>
      <c r="S51" s="111"/>
      <c r="T51" s="111"/>
      <c r="U51" s="111"/>
      <c r="V51" s="111"/>
      <c r="W51" s="111"/>
      <c r="X51" s="111"/>
      <c r="Y51" s="111"/>
      <c r="Z51" s="111"/>
      <c r="AA51" s="191"/>
      <c r="AB51" s="108"/>
      <c r="AC51" s="53"/>
      <c r="AD51" s="12"/>
      <c r="AE51" s="12"/>
      <c r="AF51" s="12"/>
      <c r="AG51" s="12"/>
    </row>
    <row r="52" spans="1:33" ht="53.5" customHeight="1" thickBot="1" x14ac:dyDescent="0.3">
      <c r="A52" s="218" t="s">
        <v>14</v>
      </c>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20"/>
      <c r="AC52" s="12"/>
      <c r="AD52" s="12"/>
      <c r="AE52" s="12"/>
      <c r="AF52" s="12"/>
      <c r="AG52" s="12"/>
    </row>
    <row r="53" spans="1:33" x14ac:dyDescent="0.25">
      <c r="A53" s="106"/>
      <c r="B53" s="123"/>
      <c r="C53" s="107"/>
      <c r="D53" s="123"/>
      <c r="E53" s="123"/>
      <c r="F53" s="123"/>
      <c r="G53" s="107"/>
      <c r="H53" s="123"/>
      <c r="I53" s="107"/>
      <c r="J53" s="107"/>
      <c r="K53" s="107"/>
      <c r="L53" s="107"/>
      <c r="M53" s="123"/>
      <c r="N53" s="123"/>
      <c r="O53" s="123"/>
      <c r="P53" s="123"/>
      <c r="Q53" s="123"/>
      <c r="R53" s="123"/>
      <c r="S53" s="123"/>
      <c r="T53" s="123"/>
      <c r="U53" s="123"/>
      <c r="V53" s="123"/>
      <c r="W53" s="123"/>
      <c r="X53" s="123"/>
      <c r="Y53" s="123"/>
      <c r="Z53" s="123"/>
      <c r="AA53" s="181"/>
      <c r="AB53" s="184"/>
      <c r="AC53" s="11"/>
      <c r="AD53" s="12"/>
      <c r="AE53" s="12"/>
      <c r="AF53" s="12"/>
      <c r="AG53" s="12"/>
    </row>
    <row r="54" spans="1:33" x14ac:dyDescent="0.25">
      <c r="AC54" s="12"/>
      <c r="AD54" s="12"/>
      <c r="AE54" s="12"/>
      <c r="AF54" s="12"/>
      <c r="AG54" s="12"/>
    </row>
    <row r="55" spans="1:33" x14ac:dyDescent="0.25">
      <c r="AC55" s="12"/>
      <c r="AD55" s="12"/>
      <c r="AE55" s="12"/>
      <c r="AF55" s="12"/>
      <c r="AG55" s="12"/>
    </row>
    <row r="56" spans="1:33" x14ac:dyDescent="0.25">
      <c r="AC56" s="12"/>
      <c r="AD56" s="12"/>
      <c r="AE56" s="12"/>
      <c r="AF56" s="12"/>
      <c r="AG56" s="12"/>
    </row>
    <row r="57" spans="1:33" ht="23" x14ac:dyDescent="0.25">
      <c r="U57" s="16"/>
      <c r="V57" s="241"/>
      <c r="W57" s="78"/>
      <c r="X57" s="78"/>
      <c r="Y57" s="78"/>
      <c r="Z57" s="78"/>
      <c r="AA57" s="78"/>
      <c r="AB57" s="24"/>
      <c r="AC57" s="12"/>
      <c r="AD57" s="12"/>
      <c r="AE57" s="12"/>
      <c r="AF57" s="12"/>
      <c r="AG57" s="12"/>
    </row>
    <row r="58" spans="1:33" ht="23" x14ac:dyDescent="0.25">
      <c r="U58" s="16"/>
      <c r="V58" s="241"/>
      <c r="W58" s="78"/>
      <c r="X58" s="78"/>
      <c r="Y58" s="78"/>
      <c r="Z58" s="78"/>
      <c r="AA58" s="78"/>
      <c r="AB58" s="24"/>
      <c r="AC58" s="12"/>
      <c r="AD58" s="12"/>
      <c r="AE58" s="12"/>
      <c r="AF58" s="12"/>
      <c r="AG58" s="12"/>
    </row>
    <row r="59" spans="1:33" x14ac:dyDescent="0.25">
      <c r="U59" s="16"/>
      <c r="V59" s="25"/>
      <c r="W59" s="25"/>
      <c r="X59" s="25"/>
      <c r="Y59" s="25"/>
      <c r="Z59" s="25"/>
      <c r="AA59" s="25"/>
      <c r="AB59" s="16"/>
    </row>
  </sheetData>
  <protectedRanges>
    <protectedRange sqref="V12:V37" name="Rango6"/>
    <protectedRange sqref="Z12:AA37" name="Rango4"/>
    <protectedRange sqref="Y12:Y37" name="Rango3"/>
    <protectedRange sqref="W12:W37 X19:X20" name="Rango2"/>
    <protectedRange sqref="R12:R37" name="Rango1"/>
    <protectedRange sqref="T12:T37" name="Rango5"/>
  </protectedRanges>
  <mergeCells count="160">
    <mergeCell ref="U10:U11"/>
    <mergeCell ref="V10:V11"/>
    <mergeCell ref="W10:W11"/>
    <mergeCell ref="Y10:Y11"/>
    <mergeCell ref="Z10:Z11"/>
    <mergeCell ref="AA10:AA11"/>
    <mergeCell ref="J10:J11"/>
    <mergeCell ref="K10:K11"/>
    <mergeCell ref="L10:L11"/>
    <mergeCell ref="M10:M11"/>
    <mergeCell ref="D22:D25"/>
    <mergeCell ref="G22:G25"/>
    <mergeCell ref="I26:I33"/>
    <mergeCell ref="J26:J33"/>
    <mergeCell ref="K26:K33"/>
    <mergeCell ref="AB19:AB21"/>
    <mergeCell ref="M26:M33"/>
    <mergeCell ref="AB12:AB14"/>
    <mergeCell ref="AB22:AB25"/>
    <mergeCell ref="L26:L33"/>
    <mergeCell ref="K12:K18"/>
    <mergeCell ref="M22:M25"/>
    <mergeCell ref="M19:M21"/>
    <mergeCell ref="N19:N21"/>
    <mergeCell ref="U12:U14"/>
    <mergeCell ref="L16:L18"/>
    <mergeCell ref="K22:K25"/>
    <mergeCell ref="J22:J25"/>
    <mergeCell ref="I22:I25"/>
    <mergeCell ref="I12:I18"/>
    <mergeCell ref="J12:J18"/>
    <mergeCell ref="I19:I21"/>
    <mergeCell ref="J19:J21"/>
    <mergeCell ref="H19:H21"/>
    <mergeCell ref="D12:D18"/>
    <mergeCell ref="E12:E18"/>
    <mergeCell ref="F12:F18"/>
    <mergeCell ref="G19:G21"/>
    <mergeCell ref="C19:C21"/>
    <mergeCell ref="D19:D21"/>
    <mergeCell ref="E19:E21"/>
    <mergeCell ref="F19:F21"/>
    <mergeCell ref="B19:B21"/>
    <mergeCell ref="A1:B4"/>
    <mergeCell ref="D9:F9"/>
    <mergeCell ref="I9:K9"/>
    <mergeCell ref="A7:G7"/>
    <mergeCell ref="A8:K8"/>
    <mergeCell ref="L8:N8"/>
    <mergeCell ref="O8:Q8"/>
    <mergeCell ref="A5:G5"/>
    <mergeCell ref="H5:M5"/>
    <mergeCell ref="A6:J6"/>
    <mergeCell ref="A9:A11"/>
    <mergeCell ref="B9:B11"/>
    <mergeCell ref="C9:C11"/>
    <mergeCell ref="D10:D11"/>
    <mergeCell ref="E10:E11"/>
    <mergeCell ref="F10:F11"/>
    <mergeCell ref="G9:G11"/>
    <mergeCell ref="H9:H11"/>
    <mergeCell ref="I10:I11"/>
    <mergeCell ref="C1:AA1"/>
    <mergeCell ref="C3:AA3"/>
    <mergeCell ref="N10:N11"/>
    <mergeCell ref="O10:O11"/>
    <mergeCell ref="P10:P11"/>
    <mergeCell ref="A22:A25"/>
    <mergeCell ref="A19:A21"/>
    <mergeCell ref="V34:V37"/>
    <mergeCell ref="V16:V18"/>
    <mergeCell ref="M16:M18"/>
    <mergeCell ref="N16:N18"/>
    <mergeCell ref="U16:U18"/>
    <mergeCell ref="C34:C37"/>
    <mergeCell ref="D34:D37"/>
    <mergeCell ref="E34:E37"/>
    <mergeCell ref="F34:F37"/>
    <mergeCell ref="G34:G37"/>
    <mergeCell ref="H34:H37"/>
    <mergeCell ref="I34:I37"/>
    <mergeCell ref="A12:A18"/>
    <mergeCell ref="B12:B18"/>
    <mergeCell ref="G12:G18"/>
    <mergeCell ref="H12:H18"/>
    <mergeCell ref="H22:H25"/>
    <mergeCell ref="F22:F25"/>
    <mergeCell ref="E22:E25"/>
    <mergeCell ref="B22:B25"/>
    <mergeCell ref="C22:C25"/>
    <mergeCell ref="C12:C18"/>
    <mergeCell ref="V57:V58"/>
    <mergeCell ref="L22:L25"/>
    <mergeCell ref="N12:N15"/>
    <mergeCell ref="M12:M15"/>
    <mergeCell ref="L12:L15"/>
    <mergeCell ref="T16:T18"/>
    <mergeCell ref="J43:L43"/>
    <mergeCell ref="V12:V14"/>
    <mergeCell ref="T43:AB43"/>
    <mergeCell ref="O43:Q43"/>
    <mergeCell ref="K19:K21"/>
    <mergeCell ref="L19:L21"/>
    <mergeCell ref="AB16:AB18"/>
    <mergeCell ref="N34:N37"/>
    <mergeCell ref="M34:M37"/>
    <mergeCell ref="X38:X39"/>
    <mergeCell ref="W34:W37"/>
    <mergeCell ref="W26:W33"/>
    <mergeCell ref="W22:W25"/>
    <mergeCell ref="W16:W18"/>
    <mergeCell ref="W12:W14"/>
    <mergeCell ref="X34:X37"/>
    <mergeCell ref="X26:X33"/>
    <mergeCell ref="X22:X25"/>
    <mergeCell ref="A52:AB52"/>
    <mergeCell ref="O48:Q48"/>
    <mergeCell ref="V38:V39"/>
    <mergeCell ref="J48:L48"/>
    <mergeCell ref="K34:K37"/>
    <mergeCell ref="L34:L37"/>
    <mergeCell ref="AB34:AB37"/>
    <mergeCell ref="J34:J37"/>
    <mergeCell ref="A26:A33"/>
    <mergeCell ref="B26:B33"/>
    <mergeCell ref="E26:E33"/>
    <mergeCell ref="F26:F33"/>
    <mergeCell ref="G26:G33"/>
    <mergeCell ref="A34:A37"/>
    <mergeCell ref="B34:B37"/>
    <mergeCell ref="T26:T33"/>
    <mergeCell ref="U26:U33"/>
    <mergeCell ref="W38:W39"/>
    <mergeCell ref="C26:C33"/>
    <mergeCell ref="H26:H33"/>
    <mergeCell ref="D26:D33"/>
    <mergeCell ref="AC1:AD4"/>
    <mergeCell ref="AE1:AI1"/>
    <mergeCell ref="AE3:AI3"/>
    <mergeCell ref="AE4:AI4"/>
    <mergeCell ref="N5:AB5"/>
    <mergeCell ref="AC5:AI5"/>
    <mergeCell ref="L6:AB6"/>
    <mergeCell ref="AC6:AI6"/>
    <mergeCell ref="AD44:AD45"/>
    <mergeCell ref="AB26:AB33"/>
    <mergeCell ref="N22:N25"/>
    <mergeCell ref="N26:N33"/>
    <mergeCell ref="V26:V33"/>
    <mergeCell ref="V22:V25"/>
    <mergeCell ref="Q10:Q11"/>
    <mergeCell ref="AB10:AB11"/>
    <mergeCell ref="R8:S8"/>
    <mergeCell ref="T8:X8"/>
    <mergeCell ref="Y8:Z8"/>
    <mergeCell ref="C4:AA4"/>
    <mergeCell ref="X16:X18"/>
    <mergeCell ref="X12:X14"/>
    <mergeCell ref="R10:R11"/>
    <mergeCell ref="T10:T11"/>
  </mergeCells>
  <conditionalFormatting sqref="X12:X18 X21:X41">
    <cfRule type="colorScale" priority="3">
      <colorScale>
        <cfvo type="percent" val="25"/>
        <cfvo type="percent" val="50"/>
        <cfvo type="percent" val="100"/>
        <color rgb="FFFF0000"/>
        <color rgb="FFFFFF00"/>
        <color rgb="FF92D050"/>
      </colorScale>
    </cfRule>
  </conditionalFormatting>
  <conditionalFormatting sqref="S40:S41">
    <cfRule type="colorScale" priority="2">
      <colorScale>
        <cfvo type="percent" val="25"/>
        <cfvo type="percent" val="50"/>
        <cfvo type="percent" val="100"/>
        <color rgb="FFFF0000"/>
        <color rgb="FFFFFF00"/>
        <color rgb="FF92D050"/>
      </colorScale>
    </cfRule>
  </conditionalFormatting>
  <conditionalFormatting sqref="S12:S41">
    <cfRule type="colorScale" priority="1">
      <colorScale>
        <cfvo type="percent" val="25"/>
        <cfvo type="percent" val="50"/>
        <cfvo type="percent" val="100"/>
        <color rgb="FFFF0000"/>
        <color rgb="FFFFFF00"/>
        <color rgb="FF92D050"/>
      </colorScale>
    </cfRule>
  </conditionalFormatting>
  <pageMargins left="1.1023622047244099" right="0.31496062992126" top="0.59055118110236204" bottom="0.39370078740157499" header="0.27559055118110198" footer="0.31496062992126"/>
  <pageSetup paperSize="5" scale="15" firstPageNumber="0" fitToHeight="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2"/>
  <sheetViews>
    <sheetView zoomScale="42" zoomScaleNormal="42" workbookViewId="0">
      <selection activeCell="O6" sqref="O6"/>
    </sheetView>
  </sheetViews>
  <sheetFormatPr baseColWidth="10" defaultRowHeight="22.5" x14ac:dyDescent="0.25"/>
  <cols>
    <col min="1" max="1" width="27.26953125" style="20" customWidth="1"/>
    <col min="2" max="2" width="58.1796875" style="21" customWidth="1"/>
    <col min="3" max="3" width="23.1796875" style="21" hidden="1" customWidth="1"/>
    <col min="4" max="4" width="27" style="21" hidden="1" customWidth="1"/>
    <col min="5" max="5" width="24.453125" style="21" hidden="1" customWidth="1"/>
    <col min="6" max="6" width="24.453125" style="21" customWidth="1"/>
    <col min="7" max="9" width="34" style="23" customWidth="1"/>
    <col min="10" max="10" width="29.08984375" customWidth="1"/>
  </cols>
  <sheetData>
    <row r="1" spans="1:9" ht="65.5" thickBot="1" x14ac:dyDescent="0.3">
      <c r="A1" s="360" t="s">
        <v>6</v>
      </c>
      <c r="B1" s="362" t="s">
        <v>35</v>
      </c>
      <c r="C1" s="362" t="s">
        <v>34</v>
      </c>
      <c r="D1" s="364" t="s">
        <v>33</v>
      </c>
      <c r="E1" s="349" t="s">
        <v>166</v>
      </c>
      <c r="F1" s="80" t="s">
        <v>168</v>
      </c>
      <c r="G1" s="351" t="s">
        <v>10</v>
      </c>
      <c r="H1" s="349" t="s">
        <v>169</v>
      </c>
      <c r="I1" s="80" t="s">
        <v>168</v>
      </c>
    </row>
    <row r="2" spans="1:9" ht="39.5" thickBot="1" x14ac:dyDescent="0.3">
      <c r="A2" s="361"/>
      <c r="B2" s="363"/>
      <c r="C2" s="363"/>
      <c r="D2" s="365"/>
      <c r="E2" s="366"/>
      <c r="F2" s="94" t="s">
        <v>167</v>
      </c>
      <c r="G2" s="353"/>
      <c r="H2" s="350"/>
      <c r="I2" s="94" t="s">
        <v>173</v>
      </c>
    </row>
    <row r="3" spans="1:9" ht="112.5" x14ac:dyDescent="0.25">
      <c r="A3" s="354" t="s">
        <v>68</v>
      </c>
      <c r="B3" s="59" t="s">
        <v>115</v>
      </c>
      <c r="C3" s="95">
        <v>1</v>
      </c>
      <c r="D3" s="95">
        <v>1</v>
      </c>
      <c r="E3" s="96">
        <v>0</v>
      </c>
      <c r="F3" s="83">
        <f t="shared" ref="F3:F28" si="0">E3/D3</f>
        <v>0</v>
      </c>
      <c r="G3" s="357">
        <v>50000000</v>
      </c>
      <c r="H3" s="358">
        <v>0</v>
      </c>
      <c r="I3" s="372">
        <f>H3/G3</f>
        <v>0</v>
      </c>
    </row>
    <row r="4" spans="1:9" ht="67.5" x14ac:dyDescent="0.25">
      <c r="A4" s="355"/>
      <c r="B4" s="59" t="s">
        <v>149</v>
      </c>
      <c r="C4" s="95">
        <v>19</v>
      </c>
      <c r="D4" s="95">
        <v>10</v>
      </c>
      <c r="E4" s="96">
        <v>0</v>
      </c>
      <c r="F4" s="83">
        <f t="shared" si="0"/>
        <v>0</v>
      </c>
      <c r="G4" s="357"/>
      <c r="H4" s="358"/>
      <c r="I4" s="373"/>
    </row>
    <row r="5" spans="1:9" ht="67.5" x14ac:dyDescent="0.25">
      <c r="A5" s="355"/>
      <c r="B5" s="60" t="s">
        <v>83</v>
      </c>
      <c r="C5" s="95">
        <v>1</v>
      </c>
      <c r="D5" s="95">
        <v>1</v>
      </c>
      <c r="E5" s="96">
        <v>0</v>
      </c>
      <c r="F5" s="83">
        <f t="shared" si="0"/>
        <v>0</v>
      </c>
      <c r="G5" s="357"/>
      <c r="H5" s="359"/>
      <c r="I5" s="374"/>
    </row>
    <row r="6" spans="1:9" ht="90" x14ac:dyDescent="0.25">
      <c r="A6" s="356"/>
      <c r="B6" s="60" t="s">
        <v>116</v>
      </c>
      <c r="C6" s="95">
        <v>1</v>
      </c>
      <c r="D6" s="95">
        <v>1</v>
      </c>
      <c r="E6" s="96">
        <v>1</v>
      </c>
      <c r="F6" s="83">
        <f t="shared" si="0"/>
        <v>1</v>
      </c>
      <c r="G6" s="97">
        <v>75000000</v>
      </c>
      <c r="H6" s="97">
        <v>74700000</v>
      </c>
      <c r="I6" s="82">
        <f>H6/G6</f>
        <v>0.996</v>
      </c>
    </row>
    <row r="7" spans="1:9" ht="67.5" x14ac:dyDescent="0.25">
      <c r="A7" s="375" t="s">
        <v>150</v>
      </c>
      <c r="B7" s="63" t="s">
        <v>117</v>
      </c>
      <c r="C7" s="61" t="s">
        <v>61</v>
      </c>
      <c r="D7" s="64">
        <v>4</v>
      </c>
      <c r="E7" s="64">
        <v>4</v>
      </c>
      <c r="F7" s="83">
        <f t="shared" si="0"/>
        <v>1</v>
      </c>
      <c r="G7" s="378">
        <v>195000000</v>
      </c>
      <c r="H7" s="379">
        <v>78800000</v>
      </c>
      <c r="I7" s="372">
        <f>H7/G7</f>
        <v>0.40410256410256412</v>
      </c>
    </row>
    <row r="8" spans="1:9" ht="45" x14ac:dyDescent="0.25">
      <c r="A8" s="376"/>
      <c r="B8" s="63" t="s">
        <v>118</v>
      </c>
      <c r="C8" s="61" t="s">
        <v>61</v>
      </c>
      <c r="D8" s="64">
        <v>1</v>
      </c>
      <c r="E8" s="64">
        <v>1</v>
      </c>
      <c r="F8" s="83">
        <f t="shared" si="0"/>
        <v>1</v>
      </c>
      <c r="G8" s="378"/>
      <c r="H8" s="357"/>
      <c r="I8" s="373"/>
    </row>
    <row r="9" spans="1:9" x14ac:dyDescent="0.25">
      <c r="A9" s="377"/>
      <c r="B9" s="63" t="s">
        <v>119</v>
      </c>
      <c r="C9" s="64">
        <v>0</v>
      </c>
      <c r="D9" s="64">
        <v>1</v>
      </c>
      <c r="E9" s="64">
        <v>1</v>
      </c>
      <c r="F9" s="83">
        <f t="shared" si="0"/>
        <v>1</v>
      </c>
      <c r="G9" s="378"/>
      <c r="H9" s="380"/>
      <c r="I9" s="374"/>
    </row>
    <row r="10" spans="1:9" ht="90" x14ac:dyDescent="0.25">
      <c r="A10" s="367" t="s">
        <v>65</v>
      </c>
      <c r="B10" s="65" t="s">
        <v>87</v>
      </c>
      <c r="C10" s="96" t="s">
        <v>61</v>
      </c>
      <c r="D10" s="64">
        <v>1</v>
      </c>
      <c r="E10" s="64">
        <v>1</v>
      </c>
      <c r="F10" s="83">
        <f t="shared" si="0"/>
        <v>1</v>
      </c>
      <c r="G10" s="96" t="s">
        <v>212</v>
      </c>
      <c r="H10" s="91" t="s">
        <v>212</v>
      </c>
      <c r="I10" s="91" t="s">
        <v>212</v>
      </c>
    </row>
    <row r="11" spans="1:9" ht="67.5" x14ac:dyDescent="0.25">
      <c r="A11" s="355"/>
      <c r="B11" s="65" t="s">
        <v>88</v>
      </c>
      <c r="C11" s="96" t="s">
        <v>61</v>
      </c>
      <c r="D11" s="61">
        <v>1</v>
      </c>
      <c r="E11" s="61">
        <v>1</v>
      </c>
      <c r="F11" s="83">
        <f t="shared" si="0"/>
        <v>1</v>
      </c>
      <c r="G11" s="91" t="s">
        <v>212</v>
      </c>
      <c r="H11" s="91" t="s">
        <v>212</v>
      </c>
      <c r="I11" s="91" t="s">
        <v>212</v>
      </c>
    </row>
    <row r="12" spans="1:9" ht="157.5" x14ac:dyDescent="0.25">
      <c r="A12" s="356"/>
      <c r="B12" s="63" t="s">
        <v>85</v>
      </c>
      <c r="C12" s="96" t="s">
        <v>61</v>
      </c>
      <c r="D12" s="61">
        <v>1</v>
      </c>
      <c r="E12" s="61">
        <v>1</v>
      </c>
      <c r="F12" s="83">
        <f t="shared" si="0"/>
        <v>1</v>
      </c>
      <c r="G12" s="66">
        <v>20000000</v>
      </c>
      <c r="H12" s="66">
        <v>15000000</v>
      </c>
      <c r="I12" s="83">
        <f>H12/G12</f>
        <v>0.75</v>
      </c>
    </row>
    <row r="13" spans="1:9" ht="337.5" x14ac:dyDescent="0.25">
      <c r="A13" s="367" t="s">
        <v>66</v>
      </c>
      <c r="B13" s="3" t="s">
        <v>152</v>
      </c>
      <c r="C13" s="96" t="s">
        <v>61</v>
      </c>
      <c r="D13" s="96">
        <v>5</v>
      </c>
      <c r="E13" s="91">
        <v>0</v>
      </c>
      <c r="F13" s="83">
        <f t="shared" si="0"/>
        <v>0</v>
      </c>
      <c r="G13" s="368">
        <v>1606625933</v>
      </c>
      <c r="H13" s="369">
        <v>1061872267</v>
      </c>
      <c r="I13" s="381">
        <f>H13/G13</f>
        <v>0.66093310532912952</v>
      </c>
    </row>
    <row r="14" spans="1:9" ht="247.5" x14ac:dyDescent="0.25">
      <c r="A14" s="355"/>
      <c r="B14" s="3" t="s">
        <v>130</v>
      </c>
      <c r="C14" s="96" t="s">
        <v>61</v>
      </c>
      <c r="D14" s="96">
        <v>1</v>
      </c>
      <c r="E14" s="91">
        <v>1</v>
      </c>
      <c r="F14" s="83">
        <f t="shared" si="0"/>
        <v>1</v>
      </c>
      <c r="G14" s="368"/>
      <c r="H14" s="370"/>
      <c r="I14" s="382"/>
    </row>
    <row r="15" spans="1:9" ht="409.5" x14ac:dyDescent="0.25">
      <c r="A15" s="355"/>
      <c r="B15" s="3" t="s">
        <v>131</v>
      </c>
      <c r="C15" s="96">
        <f>240+70+8+1+145+1200</f>
        <v>1664</v>
      </c>
      <c r="D15" s="96">
        <f>240+70+8+1+145+1200</f>
        <v>1664</v>
      </c>
      <c r="E15" s="91">
        <v>1223</v>
      </c>
      <c r="F15" s="83">
        <f t="shared" si="0"/>
        <v>0.73497596153846156</v>
      </c>
      <c r="G15" s="368"/>
      <c r="H15" s="370"/>
      <c r="I15" s="382"/>
    </row>
    <row r="16" spans="1:9" ht="292.5" x14ac:dyDescent="0.25">
      <c r="A16" s="355"/>
      <c r="B16" s="3" t="s">
        <v>132</v>
      </c>
      <c r="C16" s="96">
        <v>1200</v>
      </c>
      <c r="D16" s="96">
        <v>1200</v>
      </c>
      <c r="E16" s="91">
        <v>743</v>
      </c>
      <c r="F16" s="83">
        <f t="shared" si="0"/>
        <v>0.61916666666666664</v>
      </c>
      <c r="G16" s="368"/>
      <c r="H16" s="371"/>
      <c r="I16" s="383"/>
    </row>
    <row r="17" spans="1:9" ht="135" x14ac:dyDescent="0.25">
      <c r="A17" s="375" t="s">
        <v>69</v>
      </c>
      <c r="B17" s="63" t="s">
        <v>78</v>
      </c>
      <c r="C17" s="61">
        <v>1</v>
      </c>
      <c r="D17" s="61">
        <v>1</v>
      </c>
      <c r="E17" s="61">
        <v>0.5</v>
      </c>
      <c r="F17" s="83">
        <f t="shared" si="0"/>
        <v>0.5</v>
      </c>
      <c r="G17" s="384">
        <v>482493489</v>
      </c>
      <c r="H17" s="385">
        <v>392198700</v>
      </c>
      <c r="I17" s="388">
        <f>H17/G17</f>
        <v>0.81285801558246518</v>
      </c>
    </row>
    <row r="18" spans="1:9" ht="135" x14ac:dyDescent="0.25">
      <c r="A18" s="376"/>
      <c r="B18" s="63" t="s">
        <v>80</v>
      </c>
      <c r="C18" s="67">
        <v>11</v>
      </c>
      <c r="D18" s="96">
        <v>15</v>
      </c>
      <c r="E18" s="96">
        <v>15</v>
      </c>
      <c r="F18" s="83">
        <f t="shared" si="0"/>
        <v>1</v>
      </c>
      <c r="G18" s="384"/>
      <c r="H18" s="386"/>
      <c r="I18" s="389"/>
    </row>
    <row r="19" spans="1:9" ht="90" x14ac:dyDescent="0.25">
      <c r="A19" s="376"/>
      <c r="B19" s="63" t="s">
        <v>81</v>
      </c>
      <c r="C19" s="67">
        <v>11</v>
      </c>
      <c r="D19" s="96">
        <v>15</v>
      </c>
      <c r="E19" s="96">
        <v>15</v>
      </c>
      <c r="F19" s="83">
        <f t="shared" si="0"/>
        <v>1</v>
      </c>
      <c r="G19" s="384"/>
      <c r="H19" s="386"/>
      <c r="I19" s="389"/>
    </row>
    <row r="20" spans="1:9" ht="112.5" x14ac:dyDescent="0.25">
      <c r="A20" s="376"/>
      <c r="B20" s="63" t="s">
        <v>82</v>
      </c>
      <c r="C20" s="61">
        <v>1</v>
      </c>
      <c r="D20" s="61">
        <v>1</v>
      </c>
      <c r="E20" s="61">
        <v>0.5</v>
      </c>
      <c r="F20" s="83">
        <f t="shared" si="0"/>
        <v>0.5</v>
      </c>
      <c r="G20" s="384"/>
      <c r="H20" s="386"/>
      <c r="I20" s="389"/>
    </row>
    <row r="21" spans="1:9" ht="67.5" x14ac:dyDescent="0.25">
      <c r="A21" s="376"/>
      <c r="B21" s="63" t="s">
        <v>79</v>
      </c>
      <c r="C21" s="67">
        <v>20</v>
      </c>
      <c r="D21" s="96">
        <v>25</v>
      </c>
      <c r="E21" s="96">
        <v>16</v>
      </c>
      <c r="F21" s="83">
        <f t="shared" si="0"/>
        <v>0.64</v>
      </c>
      <c r="G21" s="384"/>
      <c r="H21" s="386"/>
      <c r="I21" s="389"/>
    </row>
    <row r="22" spans="1:9" ht="67.5" x14ac:dyDescent="0.25">
      <c r="A22" s="376"/>
      <c r="B22" s="63" t="s">
        <v>77</v>
      </c>
      <c r="C22" s="67">
        <v>36</v>
      </c>
      <c r="D22" s="96">
        <v>5</v>
      </c>
      <c r="E22" s="96">
        <v>5</v>
      </c>
      <c r="F22" s="83">
        <f t="shared" si="0"/>
        <v>1</v>
      </c>
      <c r="G22" s="384"/>
      <c r="H22" s="386"/>
      <c r="I22" s="389"/>
    </row>
    <row r="23" spans="1:9" ht="112.5" x14ac:dyDescent="0.25">
      <c r="A23" s="376"/>
      <c r="B23" s="63" t="s">
        <v>133</v>
      </c>
      <c r="C23" s="67">
        <v>20</v>
      </c>
      <c r="D23" s="96">
        <v>70</v>
      </c>
      <c r="E23" s="96">
        <v>18</v>
      </c>
      <c r="F23" s="83">
        <f t="shared" si="0"/>
        <v>0.25714285714285712</v>
      </c>
      <c r="G23" s="384"/>
      <c r="H23" s="386"/>
      <c r="I23" s="389"/>
    </row>
    <row r="24" spans="1:9" ht="112.5" x14ac:dyDescent="0.25">
      <c r="A24" s="377"/>
      <c r="B24" s="68" t="s">
        <v>155</v>
      </c>
      <c r="C24" s="67" t="s">
        <v>61</v>
      </c>
      <c r="D24" s="61">
        <v>1</v>
      </c>
      <c r="E24" s="61">
        <v>0.5</v>
      </c>
      <c r="F24" s="83">
        <f t="shared" si="0"/>
        <v>0.5</v>
      </c>
      <c r="G24" s="384"/>
      <c r="H24" s="387"/>
      <c r="I24" s="390"/>
    </row>
    <row r="25" spans="1:9" ht="135" x14ac:dyDescent="0.25">
      <c r="A25" s="367" t="s">
        <v>67</v>
      </c>
      <c r="B25" s="68" t="s">
        <v>145</v>
      </c>
      <c r="C25" s="58">
        <v>10</v>
      </c>
      <c r="D25" s="8">
        <v>12</v>
      </c>
      <c r="E25" s="92">
        <v>7</v>
      </c>
      <c r="F25" s="83">
        <f t="shared" si="0"/>
        <v>0.58333333333333337</v>
      </c>
      <c r="G25" s="392">
        <v>195000000</v>
      </c>
      <c r="H25" s="392">
        <v>194940000</v>
      </c>
      <c r="I25" s="396">
        <f>H25/G25</f>
        <v>0.99969230769230766</v>
      </c>
    </row>
    <row r="26" spans="1:9" ht="90" x14ac:dyDescent="0.25">
      <c r="A26" s="355"/>
      <c r="B26" s="68" t="s">
        <v>125</v>
      </c>
      <c r="C26" s="58">
        <v>10</v>
      </c>
      <c r="D26" s="8">
        <v>15</v>
      </c>
      <c r="E26" s="92">
        <v>6</v>
      </c>
      <c r="F26" s="83">
        <f t="shared" si="0"/>
        <v>0.4</v>
      </c>
      <c r="G26" s="393"/>
      <c r="H26" s="393"/>
      <c r="I26" s="397"/>
    </row>
    <row r="27" spans="1:9" ht="157.5" x14ac:dyDescent="0.25">
      <c r="A27" s="355"/>
      <c r="B27" s="68" t="s">
        <v>146</v>
      </c>
      <c r="C27" s="58">
        <v>24</v>
      </c>
      <c r="D27" s="8">
        <v>40</v>
      </c>
      <c r="E27" s="92">
        <v>22</v>
      </c>
      <c r="F27" s="83">
        <f t="shared" si="0"/>
        <v>0.55000000000000004</v>
      </c>
      <c r="G27" s="393"/>
      <c r="H27" s="393"/>
      <c r="I27" s="397"/>
    </row>
    <row r="28" spans="1:9" ht="180.5" thickBot="1" x14ac:dyDescent="0.3">
      <c r="A28" s="391"/>
      <c r="B28" s="68" t="s">
        <v>147</v>
      </c>
      <c r="C28" s="9">
        <v>8</v>
      </c>
      <c r="D28" s="10">
        <v>12</v>
      </c>
      <c r="E28" s="93">
        <v>7</v>
      </c>
      <c r="F28" s="83">
        <f t="shared" si="0"/>
        <v>0.58333333333333337</v>
      </c>
      <c r="G28" s="394"/>
      <c r="H28" s="395"/>
      <c r="I28" s="398"/>
    </row>
    <row r="29" spans="1:9" ht="23" x14ac:dyDescent="0.25">
      <c r="A29" s="85"/>
      <c r="B29" s="85"/>
      <c r="C29" s="85"/>
      <c r="D29" s="85"/>
      <c r="E29" s="86"/>
      <c r="F29" s="86"/>
      <c r="G29" s="399">
        <f>SUM(G3:G28)</f>
        <v>2624119422</v>
      </c>
      <c r="H29" s="401">
        <f>SUM(H3:H28)</f>
        <v>1817510967</v>
      </c>
      <c r="I29" s="402">
        <f>H29/G29</f>
        <v>0.69261747455638478</v>
      </c>
    </row>
    <row r="30" spans="1:9" ht="23.5" thickBot="1" x14ac:dyDescent="0.3">
      <c r="A30" s="87"/>
      <c r="B30" s="87"/>
      <c r="C30" s="87"/>
      <c r="D30" s="87"/>
      <c r="E30" s="87"/>
      <c r="F30" s="87"/>
      <c r="G30" s="400"/>
      <c r="H30" s="400"/>
      <c r="I30" s="403"/>
    </row>
    <row r="31" spans="1:9" x14ac:dyDescent="0.25">
      <c r="A31" s="14"/>
      <c r="B31" s="15"/>
      <c r="C31" s="15"/>
      <c r="D31" s="15"/>
      <c r="E31" s="15"/>
      <c r="F31" s="15"/>
      <c r="G31" s="18"/>
      <c r="H31" s="18"/>
      <c r="I31" s="18"/>
    </row>
    <row r="32" spans="1:9" x14ac:dyDescent="0.25">
      <c r="A32" s="14"/>
      <c r="B32" s="15"/>
      <c r="C32" s="15"/>
      <c r="D32" s="15"/>
      <c r="E32" s="15"/>
      <c r="F32" s="15"/>
      <c r="G32" s="19"/>
      <c r="H32" s="19"/>
      <c r="I32" s="19"/>
    </row>
    <row r="33" spans="1:10" ht="12.5" x14ac:dyDescent="0.25">
      <c r="A33"/>
      <c r="B33"/>
      <c r="C33"/>
      <c r="D33"/>
      <c r="E33"/>
      <c r="F33"/>
      <c r="G33"/>
      <c r="H33"/>
      <c r="I33"/>
    </row>
    <row r="34" spans="1:10" x14ac:dyDescent="0.25">
      <c r="G34" s="22"/>
      <c r="H34" s="22"/>
      <c r="I34" s="22"/>
    </row>
    <row r="35" spans="1:10" ht="22.5" customHeight="1" x14ac:dyDescent="0.45">
      <c r="B35" s="99" t="s">
        <v>68</v>
      </c>
      <c r="C35" s="101"/>
      <c r="D35" s="101"/>
      <c r="E35" s="101"/>
      <c r="F35" s="101">
        <v>4</v>
      </c>
      <c r="G35" s="102">
        <v>0.25</v>
      </c>
      <c r="H35" s="103">
        <v>125000000</v>
      </c>
      <c r="I35" s="103">
        <v>74700000</v>
      </c>
      <c r="J35" s="104">
        <f>I35/H35</f>
        <v>0.59760000000000002</v>
      </c>
    </row>
    <row r="36" spans="1:10" x14ac:dyDescent="0.45">
      <c r="B36" s="62" t="s">
        <v>150</v>
      </c>
      <c r="C36" s="101"/>
      <c r="D36" s="101"/>
      <c r="E36" s="101"/>
      <c r="F36" s="101">
        <v>3</v>
      </c>
      <c r="G36" s="102">
        <v>1</v>
      </c>
      <c r="H36" s="103">
        <v>195000000</v>
      </c>
      <c r="I36" s="103">
        <v>78800000</v>
      </c>
      <c r="J36" s="104">
        <f t="shared" ref="J36:J40" si="1">I36/H36</f>
        <v>0.40410256410256412</v>
      </c>
    </row>
    <row r="37" spans="1:10" x14ac:dyDescent="0.45">
      <c r="B37" s="99" t="s">
        <v>65</v>
      </c>
      <c r="C37" s="101"/>
      <c r="D37" s="101"/>
      <c r="E37" s="101"/>
      <c r="F37" s="101">
        <v>3</v>
      </c>
      <c r="G37" s="102">
        <v>1</v>
      </c>
      <c r="H37" s="103">
        <v>20000000</v>
      </c>
      <c r="I37" s="103">
        <v>15000000</v>
      </c>
      <c r="J37" s="104">
        <f t="shared" si="1"/>
        <v>0.75</v>
      </c>
    </row>
    <row r="38" spans="1:10" x14ac:dyDescent="0.45">
      <c r="B38" s="99" t="s">
        <v>66</v>
      </c>
      <c r="C38" s="101"/>
      <c r="D38" s="101"/>
      <c r="E38" s="101"/>
      <c r="F38" s="101">
        <v>4</v>
      </c>
      <c r="G38" s="102">
        <v>0.58850000000000002</v>
      </c>
      <c r="H38" s="103">
        <v>1606625933</v>
      </c>
      <c r="I38" s="103">
        <v>1061872267</v>
      </c>
      <c r="J38" s="104">
        <f t="shared" si="1"/>
        <v>0.66093310532912952</v>
      </c>
    </row>
    <row r="39" spans="1:10" x14ac:dyDescent="0.45">
      <c r="B39" s="62" t="s">
        <v>69</v>
      </c>
      <c r="C39" s="101"/>
      <c r="D39" s="101"/>
      <c r="E39" s="101"/>
      <c r="F39" s="101">
        <v>8</v>
      </c>
      <c r="G39" s="102">
        <v>0.67459999999999998</v>
      </c>
      <c r="H39" s="103">
        <v>482493489</v>
      </c>
      <c r="I39" s="103">
        <v>392198700</v>
      </c>
      <c r="J39" s="104">
        <f t="shared" si="1"/>
        <v>0.81285801558246518</v>
      </c>
    </row>
    <row r="40" spans="1:10" x14ac:dyDescent="0.45">
      <c r="B40" s="99" t="s">
        <v>67</v>
      </c>
      <c r="C40" s="101"/>
      <c r="D40" s="101"/>
      <c r="E40" s="101"/>
      <c r="F40" s="101">
        <v>4</v>
      </c>
      <c r="G40" s="102">
        <v>0.5292</v>
      </c>
      <c r="H40" s="103">
        <v>195000000</v>
      </c>
      <c r="I40" s="103">
        <v>194940000</v>
      </c>
      <c r="J40" s="104">
        <f t="shared" si="1"/>
        <v>0.99969230769230766</v>
      </c>
    </row>
    <row r="41" spans="1:10" hidden="1" x14ac:dyDescent="0.25">
      <c r="G41" s="100">
        <v>0</v>
      </c>
      <c r="J41" s="100">
        <v>0</v>
      </c>
    </row>
    <row r="42" spans="1:10" hidden="1" x14ac:dyDescent="0.25">
      <c r="G42" s="100">
        <v>1</v>
      </c>
      <c r="J42" s="100">
        <v>1</v>
      </c>
    </row>
  </sheetData>
  <protectedRanges>
    <protectedRange sqref="G3:G28" name="Rango6"/>
    <protectedRange sqref="H3:H28 I10:I11" name="Rango2"/>
    <protectedRange sqref="E3:E28" name="Rango1"/>
  </protectedRanges>
  <mergeCells count="31">
    <mergeCell ref="G29:G30"/>
    <mergeCell ref="H29:H30"/>
    <mergeCell ref="I29:I30"/>
    <mergeCell ref="A17:A24"/>
    <mergeCell ref="G17:G24"/>
    <mergeCell ref="H17:H24"/>
    <mergeCell ref="I17:I24"/>
    <mergeCell ref="A25:A28"/>
    <mergeCell ref="G25:G28"/>
    <mergeCell ref="H25:H28"/>
    <mergeCell ref="I25:I28"/>
    <mergeCell ref="A10:A12"/>
    <mergeCell ref="A13:A16"/>
    <mergeCell ref="G13:G16"/>
    <mergeCell ref="H13:H16"/>
    <mergeCell ref="I3:I5"/>
    <mergeCell ref="A7:A9"/>
    <mergeCell ref="G7:G9"/>
    <mergeCell ref="H7:H9"/>
    <mergeCell ref="I7:I9"/>
    <mergeCell ref="I13:I16"/>
    <mergeCell ref="G1:G2"/>
    <mergeCell ref="H1:H2"/>
    <mergeCell ref="A3:A6"/>
    <mergeCell ref="G3:G5"/>
    <mergeCell ref="H3:H5"/>
    <mergeCell ref="A1:A2"/>
    <mergeCell ref="B1:B2"/>
    <mergeCell ref="C1:C2"/>
    <mergeCell ref="D1:D2"/>
    <mergeCell ref="E1:E2"/>
  </mergeCells>
  <conditionalFormatting sqref="I3:I9 I12:I30">
    <cfRule type="colorScale" priority="12">
      <colorScale>
        <cfvo type="percent" val="25"/>
        <cfvo type="percent" val="50"/>
        <cfvo type="percent" val="100"/>
        <color rgb="FFFF0000"/>
        <color rgb="FFFFFF00"/>
        <color rgb="FF92D050"/>
      </colorScale>
    </cfRule>
  </conditionalFormatting>
  <conditionalFormatting sqref="F3:F30">
    <cfRule type="colorScale" priority="13">
      <colorScale>
        <cfvo type="percent" val="25"/>
        <cfvo type="percent" val="50"/>
        <cfvo type="percent" val="100"/>
        <color rgb="FFFF0000"/>
        <color rgb="FFFFFF00"/>
        <color rgb="FF92D050"/>
      </colorScale>
    </cfRule>
  </conditionalFormatting>
  <conditionalFormatting sqref="G35:G42">
    <cfRule type="colorScale" priority="2">
      <colorScale>
        <cfvo type="percent" val="25"/>
        <cfvo type="percent" val="50"/>
        <cfvo type="percent" val="100"/>
        <color rgb="FFFF0000"/>
        <color rgb="FFFFFF00"/>
        <color rgb="FF92D050"/>
      </colorScale>
    </cfRule>
  </conditionalFormatting>
  <conditionalFormatting sqref="J35:J42">
    <cfRule type="colorScale" priority="1">
      <colorScale>
        <cfvo type="percent" val="25"/>
        <cfvo type="percent" val="50"/>
        <cfvo type="percent" val="100"/>
        <color rgb="FFFF0000"/>
        <color rgb="FFFFFF00"/>
        <color rgb="FF92D050"/>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election activeCell="B2" sqref="B2:B5"/>
    </sheetView>
  </sheetViews>
  <sheetFormatPr baseColWidth="10" defaultRowHeight="12.5" x14ac:dyDescent="0.25"/>
  <cols>
    <col min="1" max="2" width="37.7265625" customWidth="1"/>
  </cols>
  <sheetData>
    <row r="1" spans="1:2" x14ac:dyDescent="0.25">
      <c r="A1" t="s">
        <v>126</v>
      </c>
      <c r="B1" t="s">
        <v>127</v>
      </c>
    </row>
    <row r="2" spans="1:2" ht="62.5" x14ac:dyDescent="0.25">
      <c r="A2" s="69" t="s">
        <v>57</v>
      </c>
      <c r="B2" s="70" t="s">
        <v>123</v>
      </c>
    </row>
    <row r="3" spans="1:2" ht="50" x14ac:dyDescent="0.25">
      <c r="A3" s="69" t="s">
        <v>58</v>
      </c>
      <c r="B3" s="70" t="s">
        <v>128</v>
      </c>
    </row>
    <row r="4" spans="1:2" ht="87.5" x14ac:dyDescent="0.25">
      <c r="A4" s="69" t="s">
        <v>59</v>
      </c>
      <c r="B4" s="70" t="s">
        <v>129</v>
      </c>
    </row>
    <row r="5" spans="1:2" ht="87.5" x14ac:dyDescent="0.25">
      <c r="A5" s="69" t="s">
        <v>60</v>
      </c>
      <c r="B5" s="70" t="s">
        <v>124</v>
      </c>
    </row>
  </sheetData>
  <pageMargins left="0.7" right="0.7" top="0.75" bottom="0.75" header="0.3" footer="0.3"/>
  <pageSetup paperSize="5"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5"/>
  <sheetViews>
    <sheetView topLeftCell="K21" zoomScale="50" zoomScaleNormal="50" workbookViewId="0">
      <selection activeCell="S24" sqref="S24"/>
    </sheetView>
  </sheetViews>
  <sheetFormatPr baseColWidth="10" defaultColWidth="11.453125" defaultRowHeight="22.5" x14ac:dyDescent="0.25"/>
  <cols>
    <col min="1" max="1" width="27" style="20" customWidth="1"/>
    <col min="2" max="2" width="22.453125" style="20" customWidth="1"/>
    <col min="3" max="3" width="19.453125" style="20" customWidth="1"/>
    <col min="4" max="4" width="26" style="20" customWidth="1"/>
    <col min="5" max="5" width="12.54296875" style="20" customWidth="1"/>
    <col min="6" max="6" width="15.54296875" style="20" customWidth="1"/>
    <col min="7" max="7" width="22.54296875" style="20" customWidth="1"/>
    <col min="8" max="8" width="23.54296875" style="20" customWidth="1"/>
    <col min="9" max="9" width="29" style="20" customWidth="1"/>
    <col min="10" max="10" width="12.54296875" style="20" customWidth="1"/>
    <col min="11" max="11" width="15.54296875" style="20" customWidth="1"/>
    <col min="12" max="12" width="40.453125" style="20" customWidth="1"/>
    <col min="13" max="13" width="27.26953125" style="20" customWidth="1"/>
    <col min="14" max="14" width="38.54296875" style="21" customWidth="1"/>
    <col min="15" max="15" width="58.1796875" style="21" customWidth="1"/>
    <col min="16" max="16" width="23.1796875" style="21" customWidth="1"/>
    <col min="17" max="17" width="24.453125" style="21" customWidth="1"/>
    <col min="18" max="18" width="29.7265625" style="21" customWidth="1"/>
    <col min="19" max="19" width="33.54296875" style="21" customWidth="1"/>
    <col min="20" max="20" width="19.453125" style="21" customWidth="1"/>
    <col min="21" max="21" width="34" style="23" customWidth="1"/>
    <col min="22" max="22" width="26.1796875" style="20" customWidth="1"/>
    <col min="23" max="23" width="21.453125" style="1" customWidth="1"/>
    <col min="24" max="24" width="40.81640625" style="1" bestFit="1" customWidth="1"/>
    <col min="25" max="25" width="11.453125" style="1"/>
    <col min="26" max="26" width="16.54296875" style="1" bestFit="1" customWidth="1"/>
    <col min="27" max="29" width="11.453125" style="1"/>
    <col min="30" max="30" width="22.54296875" style="1" bestFit="1" customWidth="1"/>
    <col min="31" max="16384" width="11.453125" style="1"/>
  </cols>
  <sheetData>
    <row r="1" spans="1:22" s="28" customFormat="1" ht="22.5" customHeight="1" x14ac:dyDescent="0.25">
      <c r="A1" s="404"/>
      <c r="B1" s="405"/>
      <c r="C1" s="410" t="s">
        <v>73</v>
      </c>
      <c r="D1" s="411"/>
      <c r="E1" s="411"/>
      <c r="F1" s="411"/>
      <c r="G1" s="411"/>
      <c r="H1" s="411"/>
      <c r="I1" s="411"/>
      <c r="J1" s="411"/>
      <c r="K1" s="411"/>
      <c r="L1" s="411"/>
      <c r="M1" s="411"/>
      <c r="N1" s="411"/>
      <c r="O1" s="411"/>
      <c r="P1" s="411"/>
      <c r="Q1" s="411"/>
      <c r="R1" s="411"/>
      <c r="S1" s="411"/>
      <c r="T1" s="411"/>
      <c r="U1" s="412"/>
      <c r="V1" s="27" t="s">
        <v>15</v>
      </c>
    </row>
    <row r="2" spans="1:22" s="28" customFormat="1" ht="25.5" customHeight="1" x14ac:dyDescent="0.25">
      <c r="A2" s="406"/>
      <c r="B2" s="407"/>
      <c r="C2" s="29"/>
      <c r="D2" s="30"/>
      <c r="E2" s="30"/>
      <c r="F2" s="30"/>
      <c r="G2" s="30"/>
      <c r="H2" s="30"/>
      <c r="I2" s="30"/>
      <c r="J2" s="30"/>
      <c r="K2" s="30"/>
      <c r="L2" s="30"/>
      <c r="M2" s="30"/>
      <c r="N2" s="30"/>
      <c r="O2" s="30"/>
      <c r="P2" s="30"/>
      <c r="Q2" s="30"/>
      <c r="R2" s="30"/>
      <c r="S2" s="30"/>
      <c r="T2" s="30"/>
      <c r="U2" s="31"/>
      <c r="V2" s="32" t="s">
        <v>74</v>
      </c>
    </row>
    <row r="3" spans="1:22" s="28" customFormat="1" ht="20.25" customHeight="1" x14ac:dyDescent="0.25">
      <c r="A3" s="406"/>
      <c r="B3" s="407"/>
      <c r="C3" s="406" t="s">
        <v>2</v>
      </c>
      <c r="D3" s="413"/>
      <c r="E3" s="413"/>
      <c r="F3" s="413"/>
      <c r="G3" s="413"/>
      <c r="H3" s="413"/>
      <c r="I3" s="413"/>
      <c r="J3" s="413"/>
      <c r="K3" s="413"/>
      <c r="L3" s="413"/>
      <c r="M3" s="413"/>
      <c r="N3" s="413"/>
      <c r="O3" s="413"/>
      <c r="P3" s="413"/>
      <c r="Q3" s="413"/>
      <c r="R3" s="413"/>
      <c r="S3" s="413"/>
      <c r="T3" s="413"/>
      <c r="U3" s="407"/>
      <c r="V3" s="32" t="s">
        <v>75</v>
      </c>
    </row>
    <row r="4" spans="1:22" s="28" customFormat="1" ht="27.75" customHeight="1" thickBot="1" x14ac:dyDescent="0.3">
      <c r="A4" s="408"/>
      <c r="B4" s="409"/>
      <c r="C4" s="408" t="s">
        <v>3</v>
      </c>
      <c r="D4" s="414"/>
      <c r="E4" s="414"/>
      <c r="F4" s="414"/>
      <c r="G4" s="414"/>
      <c r="H4" s="414"/>
      <c r="I4" s="414"/>
      <c r="J4" s="414"/>
      <c r="K4" s="414"/>
      <c r="L4" s="414"/>
      <c r="M4" s="414"/>
      <c r="N4" s="414"/>
      <c r="O4" s="414"/>
      <c r="P4" s="414"/>
      <c r="Q4" s="414"/>
      <c r="R4" s="414"/>
      <c r="S4" s="414"/>
      <c r="T4" s="414"/>
      <c r="U4" s="409"/>
      <c r="V4" s="33" t="s">
        <v>5</v>
      </c>
    </row>
    <row r="5" spans="1:22" s="40" customFormat="1" ht="19.5" customHeight="1" thickBot="1" x14ac:dyDescent="0.3">
      <c r="A5" s="34"/>
      <c r="B5" s="35"/>
      <c r="C5" s="35"/>
      <c r="D5" s="35"/>
      <c r="E5" s="35"/>
      <c r="F5" s="35"/>
      <c r="G5" s="35"/>
      <c r="H5" s="35"/>
      <c r="I5" s="35"/>
      <c r="J5" s="35"/>
      <c r="K5" s="36"/>
      <c r="L5" s="37"/>
      <c r="M5" s="37"/>
      <c r="N5" s="37"/>
      <c r="O5" s="37"/>
      <c r="P5" s="37"/>
      <c r="Q5" s="37"/>
      <c r="R5" s="37"/>
      <c r="S5" s="37"/>
      <c r="T5" s="37"/>
      <c r="U5" s="38"/>
      <c r="V5" s="39"/>
    </row>
    <row r="6" spans="1:22" s="40" customFormat="1" ht="43.5" customHeight="1" thickBot="1" x14ac:dyDescent="0.3">
      <c r="A6" s="415" t="s">
        <v>76</v>
      </c>
      <c r="B6" s="416"/>
      <c r="C6" s="416"/>
      <c r="D6" s="416"/>
      <c r="E6" s="416"/>
      <c r="F6" s="416"/>
      <c r="G6" s="416"/>
      <c r="H6" s="416"/>
      <c r="I6" s="416"/>
      <c r="J6" s="416"/>
      <c r="K6" s="417"/>
      <c r="L6" s="418" t="s">
        <v>84</v>
      </c>
      <c r="M6" s="418"/>
      <c r="N6" s="418"/>
      <c r="O6" s="418"/>
      <c r="P6" s="418"/>
      <c r="Q6" s="418"/>
      <c r="R6" s="418"/>
      <c r="S6" s="418"/>
      <c r="T6" s="418"/>
      <c r="U6" s="418"/>
      <c r="V6" s="419"/>
    </row>
    <row r="7" spans="1:22" s="44" customFormat="1" ht="9" customHeight="1" thickBot="1" x14ac:dyDescent="0.3">
      <c r="A7" s="429"/>
      <c r="B7" s="430"/>
      <c r="C7" s="430"/>
      <c r="D7" s="430"/>
      <c r="E7" s="430"/>
      <c r="F7" s="430"/>
      <c r="G7" s="430"/>
      <c r="H7" s="74"/>
      <c r="I7" s="41"/>
      <c r="J7" s="41"/>
      <c r="K7" s="42"/>
      <c r="L7" s="41"/>
      <c r="M7" s="41"/>
      <c r="N7" s="41"/>
      <c r="O7" s="41"/>
      <c r="P7" s="41"/>
      <c r="Q7" s="41"/>
      <c r="R7" s="41"/>
      <c r="S7" s="41"/>
      <c r="T7" s="41"/>
      <c r="U7" s="43"/>
      <c r="V7" s="42"/>
    </row>
    <row r="8" spans="1:22" s="44" customFormat="1" ht="24.75" customHeight="1" thickBot="1" x14ac:dyDescent="0.3">
      <c r="A8" s="431" t="s">
        <v>31</v>
      </c>
      <c r="B8" s="418"/>
      <c r="C8" s="418"/>
      <c r="D8" s="418"/>
      <c r="E8" s="418"/>
      <c r="F8" s="418"/>
      <c r="G8" s="418"/>
      <c r="H8" s="418"/>
      <c r="I8" s="418"/>
      <c r="J8" s="418"/>
      <c r="K8" s="419"/>
      <c r="L8" s="432" t="s">
        <v>16</v>
      </c>
      <c r="M8" s="432"/>
      <c r="N8" s="433"/>
      <c r="O8" s="434" t="s">
        <v>32</v>
      </c>
      <c r="P8" s="432"/>
      <c r="Q8" s="433"/>
      <c r="R8" s="75"/>
      <c r="S8" s="434" t="s">
        <v>17</v>
      </c>
      <c r="T8" s="432"/>
      <c r="U8" s="433"/>
      <c r="V8" s="45" t="s">
        <v>18</v>
      </c>
    </row>
    <row r="9" spans="1:22" s="28" customFormat="1" ht="24" customHeight="1" thickBot="1" x14ac:dyDescent="0.3">
      <c r="A9" s="420" t="s">
        <v>19</v>
      </c>
      <c r="B9" s="422" t="s">
        <v>20</v>
      </c>
      <c r="C9" s="424" t="s">
        <v>21</v>
      </c>
      <c r="D9" s="425" t="s">
        <v>22</v>
      </c>
      <c r="E9" s="426"/>
      <c r="F9" s="427"/>
      <c r="G9" s="428" t="s">
        <v>23</v>
      </c>
      <c r="H9" s="424" t="s">
        <v>24</v>
      </c>
      <c r="I9" s="425" t="s">
        <v>25</v>
      </c>
      <c r="J9" s="426"/>
      <c r="K9" s="427"/>
      <c r="L9" s="46">
        <v>1</v>
      </c>
      <c r="M9" s="47">
        <v>2</v>
      </c>
      <c r="N9" s="47">
        <v>3</v>
      </c>
      <c r="O9" s="48">
        <v>4</v>
      </c>
      <c r="P9" s="47">
        <v>5</v>
      </c>
      <c r="Q9" s="47">
        <v>6</v>
      </c>
      <c r="R9" s="48">
        <v>7</v>
      </c>
      <c r="S9" s="48">
        <v>8</v>
      </c>
      <c r="T9" s="47">
        <v>9</v>
      </c>
      <c r="U9" s="47">
        <v>10</v>
      </c>
      <c r="V9" s="49">
        <v>11</v>
      </c>
    </row>
    <row r="10" spans="1:22" s="52" customFormat="1" ht="167.25" customHeight="1" thickBot="1" x14ac:dyDescent="0.3">
      <c r="A10" s="421"/>
      <c r="B10" s="423"/>
      <c r="C10" s="423"/>
      <c r="D10" s="50" t="s">
        <v>26</v>
      </c>
      <c r="E10" s="50" t="s">
        <v>27</v>
      </c>
      <c r="F10" s="50" t="s">
        <v>28</v>
      </c>
      <c r="G10" s="423"/>
      <c r="H10" s="423"/>
      <c r="I10" s="50" t="s">
        <v>26</v>
      </c>
      <c r="J10" s="50" t="s">
        <v>29</v>
      </c>
      <c r="K10" s="51" t="s">
        <v>30</v>
      </c>
      <c r="L10" s="54" t="s">
        <v>4</v>
      </c>
      <c r="M10" s="55" t="s">
        <v>6</v>
      </c>
      <c r="N10" s="55" t="s">
        <v>7</v>
      </c>
      <c r="O10" s="55" t="s">
        <v>35</v>
      </c>
      <c r="P10" s="55" t="s">
        <v>34</v>
      </c>
      <c r="Q10" s="55" t="s">
        <v>33</v>
      </c>
      <c r="R10" s="55" t="s">
        <v>72</v>
      </c>
      <c r="S10" s="55" t="s">
        <v>8</v>
      </c>
      <c r="T10" s="55" t="s">
        <v>1</v>
      </c>
      <c r="U10" s="56" t="s">
        <v>10</v>
      </c>
      <c r="V10" s="57" t="s">
        <v>0</v>
      </c>
    </row>
    <row r="11" spans="1:22" s="2" customFormat="1" ht="90" x14ac:dyDescent="0.25">
      <c r="A11" s="438" t="s">
        <v>36</v>
      </c>
      <c r="B11" s="441" t="s">
        <v>37</v>
      </c>
      <c r="C11" s="435" t="s">
        <v>38</v>
      </c>
      <c r="D11" s="435" t="s">
        <v>86</v>
      </c>
      <c r="E11" s="435" t="s">
        <v>39</v>
      </c>
      <c r="F11" s="435">
        <v>0.7</v>
      </c>
      <c r="G11" s="435" t="s">
        <v>40</v>
      </c>
      <c r="H11" s="435" t="s">
        <v>46</v>
      </c>
      <c r="I11" s="435" t="s">
        <v>47</v>
      </c>
      <c r="J11" s="446">
        <v>1</v>
      </c>
      <c r="K11" s="450">
        <v>1</v>
      </c>
      <c r="L11" s="453">
        <v>2020630010148</v>
      </c>
      <c r="M11" s="367" t="s">
        <v>66</v>
      </c>
      <c r="N11" s="367" t="s">
        <v>55</v>
      </c>
      <c r="O11" s="76" t="s">
        <v>89</v>
      </c>
      <c r="P11" s="58">
        <v>240</v>
      </c>
      <c r="Q11" s="4">
        <v>246</v>
      </c>
      <c r="R11" s="454" t="s">
        <v>46</v>
      </c>
      <c r="S11" s="4" t="s">
        <v>104</v>
      </c>
      <c r="T11" s="4" t="s">
        <v>105</v>
      </c>
      <c r="U11" s="368">
        <v>526625933</v>
      </c>
      <c r="V11" s="444" t="s">
        <v>63</v>
      </c>
    </row>
    <row r="12" spans="1:22" s="2" customFormat="1" ht="163.5" customHeight="1" x14ac:dyDescent="0.25">
      <c r="A12" s="439"/>
      <c r="B12" s="442"/>
      <c r="C12" s="436"/>
      <c r="D12" s="436"/>
      <c r="E12" s="436"/>
      <c r="F12" s="436"/>
      <c r="G12" s="436"/>
      <c r="H12" s="436"/>
      <c r="I12" s="436"/>
      <c r="J12" s="447"/>
      <c r="K12" s="451"/>
      <c r="L12" s="453"/>
      <c r="M12" s="355"/>
      <c r="N12" s="355"/>
      <c r="O12" s="76" t="s">
        <v>90</v>
      </c>
      <c r="P12" s="58">
        <v>70</v>
      </c>
      <c r="Q12" s="4">
        <v>70</v>
      </c>
      <c r="R12" s="455"/>
      <c r="S12" s="4" t="s">
        <v>104</v>
      </c>
      <c r="T12" s="4" t="s">
        <v>105</v>
      </c>
      <c r="U12" s="368"/>
      <c r="V12" s="444"/>
    </row>
    <row r="13" spans="1:22" s="2" customFormat="1" ht="141.75" customHeight="1" x14ac:dyDescent="0.25">
      <c r="A13" s="439"/>
      <c r="B13" s="442"/>
      <c r="C13" s="436"/>
      <c r="D13" s="436"/>
      <c r="E13" s="436"/>
      <c r="F13" s="436"/>
      <c r="G13" s="436"/>
      <c r="H13" s="436"/>
      <c r="I13" s="436"/>
      <c r="J13" s="447"/>
      <c r="K13" s="451"/>
      <c r="L13" s="453"/>
      <c r="M13" s="355"/>
      <c r="N13" s="355"/>
      <c r="O13" s="76" t="s">
        <v>91</v>
      </c>
      <c r="P13" s="58">
        <v>8</v>
      </c>
      <c r="Q13" s="4">
        <v>8</v>
      </c>
      <c r="R13" s="455"/>
      <c r="S13" s="4" t="s">
        <v>104</v>
      </c>
      <c r="T13" s="4" t="s">
        <v>105</v>
      </c>
      <c r="U13" s="368"/>
      <c r="V13" s="444"/>
    </row>
    <row r="14" spans="1:22" s="2" customFormat="1" ht="135" x14ac:dyDescent="0.25">
      <c r="A14" s="439"/>
      <c r="B14" s="442"/>
      <c r="C14" s="436"/>
      <c r="D14" s="436"/>
      <c r="E14" s="436"/>
      <c r="F14" s="436"/>
      <c r="G14" s="436"/>
      <c r="H14" s="436"/>
      <c r="I14" s="436"/>
      <c r="J14" s="447"/>
      <c r="K14" s="451"/>
      <c r="L14" s="453"/>
      <c r="M14" s="355"/>
      <c r="N14" s="355"/>
      <c r="O14" s="76" t="s">
        <v>92</v>
      </c>
      <c r="P14" s="58" t="s">
        <v>61</v>
      </c>
      <c r="Q14" s="4">
        <v>1</v>
      </c>
      <c r="R14" s="455"/>
      <c r="S14" s="4" t="s">
        <v>106</v>
      </c>
      <c r="T14" s="4" t="s">
        <v>107</v>
      </c>
      <c r="U14" s="368"/>
      <c r="V14" s="444"/>
    </row>
    <row r="15" spans="1:22" s="2" customFormat="1" ht="90" x14ac:dyDescent="0.25">
      <c r="A15" s="439"/>
      <c r="B15" s="442"/>
      <c r="C15" s="436"/>
      <c r="D15" s="436"/>
      <c r="E15" s="436"/>
      <c r="F15" s="436"/>
      <c r="G15" s="436"/>
      <c r="H15" s="436"/>
      <c r="I15" s="436"/>
      <c r="J15" s="447"/>
      <c r="K15" s="451"/>
      <c r="L15" s="453"/>
      <c r="M15" s="355"/>
      <c r="N15" s="355"/>
      <c r="O15" s="76" t="s">
        <v>93</v>
      </c>
      <c r="P15" s="58" t="s">
        <v>61</v>
      </c>
      <c r="Q15" s="4">
        <v>1</v>
      </c>
      <c r="R15" s="455"/>
      <c r="S15" s="4" t="s">
        <v>108</v>
      </c>
      <c r="T15" s="4" t="s">
        <v>107</v>
      </c>
      <c r="U15" s="368"/>
      <c r="V15" s="444"/>
    </row>
    <row r="16" spans="1:22" s="2" customFormat="1" ht="112.5" x14ac:dyDescent="0.25">
      <c r="A16" s="439"/>
      <c r="B16" s="442"/>
      <c r="C16" s="436"/>
      <c r="D16" s="436"/>
      <c r="E16" s="436"/>
      <c r="F16" s="436"/>
      <c r="G16" s="436"/>
      <c r="H16" s="436"/>
      <c r="I16" s="436"/>
      <c r="J16" s="447"/>
      <c r="K16" s="451"/>
      <c r="L16" s="453"/>
      <c r="M16" s="355"/>
      <c r="N16" s="355"/>
      <c r="O16" s="76" t="s">
        <v>94</v>
      </c>
      <c r="P16" s="58" t="s">
        <v>61</v>
      </c>
      <c r="Q16" s="4">
        <v>1</v>
      </c>
      <c r="R16" s="455"/>
      <c r="S16" s="4" t="s">
        <v>109</v>
      </c>
      <c r="T16" s="4" t="s">
        <v>107</v>
      </c>
      <c r="U16" s="368"/>
      <c r="V16" s="444"/>
    </row>
    <row r="17" spans="1:22" s="2" customFormat="1" ht="90" x14ac:dyDescent="0.25">
      <c r="A17" s="439"/>
      <c r="B17" s="442"/>
      <c r="C17" s="436"/>
      <c r="D17" s="436"/>
      <c r="E17" s="436"/>
      <c r="F17" s="436"/>
      <c r="G17" s="436"/>
      <c r="H17" s="436"/>
      <c r="I17" s="436"/>
      <c r="J17" s="447"/>
      <c r="K17" s="451"/>
      <c r="L17" s="453"/>
      <c r="M17" s="355"/>
      <c r="N17" s="355"/>
      <c r="O17" s="76" t="s">
        <v>95</v>
      </c>
      <c r="P17" s="58" t="s">
        <v>61</v>
      </c>
      <c r="Q17" s="4">
        <v>1</v>
      </c>
      <c r="R17" s="455"/>
      <c r="S17" s="4" t="s">
        <v>110</v>
      </c>
      <c r="T17" s="4" t="s">
        <v>107</v>
      </c>
      <c r="U17" s="368"/>
      <c r="V17" s="444"/>
    </row>
    <row r="18" spans="1:22" s="2" customFormat="1" ht="90" x14ac:dyDescent="0.25">
      <c r="A18" s="439"/>
      <c r="B18" s="442"/>
      <c r="C18" s="436"/>
      <c r="D18" s="436"/>
      <c r="E18" s="436"/>
      <c r="F18" s="436"/>
      <c r="G18" s="436"/>
      <c r="H18" s="436"/>
      <c r="I18" s="436"/>
      <c r="J18" s="447"/>
      <c r="K18" s="451"/>
      <c r="L18" s="453"/>
      <c r="M18" s="355"/>
      <c r="N18" s="355"/>
      <c r="O18" s="76" t="s">
        <v>96</v>
      </c>
      <c r="P18" s="58" t="s">
        <v>61</v>
      </c>
      <c r="Q18" s="4">
        <v>1</v>
      </c>
      <c r="R18" s="455"/>
      <c r="S18" s="4" t="s">
        <v>111</v>
      </c>
      <c r="T18" s="4" t="s">
        <v>107</v>
      </c>
      <c r="U18" s="368"/>
      <c r="V18" s="444"/>
    </row>
    <row r="19" spans="1:22" s="2" customFormat="1" ht="157.5" x14ac:dyDescent="0.25">
      <c r="A19" s="439"/>
      <c r="B19" s="442"/>
      <c r="C19" s="436"/>
      <c r="D19" s="436"/>
      <c r="E19" s="436"/>
      <c r="F19" s="436"/>
      <c r="G19" s="436"/>
      <c r="H19" s="436"/>
      <c r="I19" s="436"/>
      <c r="J19" s="447"/>
      <c r="K19" s="451"/>
      <c r="L19" s="453"/>
      <c r="M19" s="355"/>
      <c r="N19" s="355"/>
      <c r="O19" s="76" t="s">
        <v>97</v>
      </c>
      <c r="P19" s="58" t="s">
        <v>61</v>
      </c>
      <c r="Q19" s="4">
        <v>1</v>
      </c>
      <c r="R19" s="455"/>
      <c r="S19" s="4" t="s">
        <v>112</v>
      </c>
      <c r="T19" s="4" t="s">
        <v>107</v>
      </c>
      <c r="U19" s="368"/>
      <c r="V19" s="444"/>
    </row>
    <row r="20" spans="1:22" s="2" customFormat="1" ht="135" x14ac:dyDescent="0.25">
      <c r="A20" s="439"/>
      <c r="B20" s="442"/>
      <c r="C20" s="436"/>
      <c r="D20" s="436"/>
      <c r="E20" s="436"/>
      <c r="F20" s="436"/>
      <c r="G20" s="436"/>
      <c r="H20" s="436"/>
      <c r="I20" s="436"/>
      <c r="J20" s="447"/>
      <c r="K20" s="451"/>
      <c r="L20" s="453"/>
      <c r="M20" s="355"/>
      <c r="N20" s="355"/>
      <c r="O20" s="76" t="s">
        <v>98</v>
      </c>
      <c r="P20" s="58">
        <v>1</v>
      </c>
      <c r="Q20" s="4">
        <v>1</v>
      </c>
      <c r="R20" s="455"/>
      <c r="S20" s="4" t="s">
        <v>104</v>
      </c>
      <c r="T20" s="4" t="s">
        <v>105</v>
      </c>
      <c r="U20" s="368"/>
      <c r="V20" s="444"/>
    </row>
    <row r="21" spans="1:22" s="2" customFormat="1" ht="112.5" x14ac:dyDescent="0.25">
      <c r="A21" s="439"/>
      <c r="B21" s="442"/>
      <c r="C21" s="436"/>
      <c r="D21" s="436"/>
      <c r="E21" s="436"/>
      <c r="F21" s="436"/>
      <c r="G21" s="436"/>
      <c r="H21" s="436"/>
      <c r="I21" s="436"/>
      <c r="J21" s="448"/>
      <c r="K21" s="451"/>
      <c r="L21" s="453"/>
      <c r="M21" s="355"/>
      <c r="N21" s="355"/>
      <c r="O21" s="76" t="s">
        <v>99</v>
      </c>
      <c r="P21" s="58">
        <v>145</v>
      </c>
      <c r="Q21" s="5">
        <v>145</v>
      </c>
      <c r="R21" s="455"/>
      <c r="S21" s="5" t="s">
        <v>104</v>
      </c>
      <c r="T21" s="5" t="s">
        <v>105</v>
      </c>
      <c r="U21" s="368"/>
      <c r="V21" s="444"/>
    </row>
    <row r="22" spans="1:22" s="2" customFormat="1" ht="112.5" x14ac:dyDescent="0.25">
      <c r="A22" s="439"/>
      <c r="B22" s="442"/>
      <c r="C22" s="436"/>
      <c r="D22" s="436"/>
      <c r="E22" s="436"/>
      <c r="F22" s="436"/>
      <c r="G22" s="436"/>
      <c r="H22" s="436"/>
      <c r="I22" s="436"/>
      <c r="J22" s="448"/>
      <c r="K22" s="451"/>
      <c r="L22" s="453"/>
      <c r="M22" s="355"/>
      <c r="N22" s="355"/>
      <c r="O22" s="76" t="s">
        <v>100</v>
      </c>
      <c r="P22" s="58" t="s">
        <v>61</v>
      </c>
      <c r="Q22" s="4">
        <v>8</v>
      </c>
      <c r="R22" s="455"/>
      <c r="S22" s="4" t="s">
        <v>113</v>
      </c>
      <c r="T22" s="4" t="s">
        <v>107</v>
      </c>
      <c r="U22" s="368"/>
      <c r="V22" s="444"/>
    </row>
    <row r="23" spans="1:22" s="2" customFormat="1" ht="67.5" x14ac:dyDescent="0.25">
      <c r="A23" s="439"/>
      <c r="B23" s="442"/>
      <c r="C23" s="436"/>
      <c r="D23" s="436"/>
      <c r="E23" s="436"/>
      <c r="F23" s="436"/>
      <c r="G23" s="436"/>
      <c r="H23" s="436"/>
      <c r="I23" s="436"/>
      <c r="J23" s="448"/>
      <c r="K23" s="451"/>
      <c r="L23" s="453"/>
      <c r="M23" s="355"/>
      <c r="N23" s="355"/>
      <c r="O23" s="76" t="s">
        <v>101</v>
      </c>
      <c r="P23" s="58" t="s">
        <v>61</v>
      </c>
      <c r="Q23" s="4">
        <v>12</v>
      </c>
      <c r="R23" s="455"/>
      <c r="S23" s="4" t="s">
        <v>113</v>
      </c>
      <c r="T23" s="4" t="s">
        <v>107</v>
      </c>
      <c r="U23" s="368"/>
      <c r="V23" s="444"/>
    </row>
    <row r="24" spans="1:22" s="2" customFormat="1" ht="90" x14ac:dyDescent="0.25">
      <c r="A24" s="439"/>
      <c r="B24" s="442"/>
      <c r="C24" s="436"/>
      <c r="D24" s="436"/>
      <c r="E24" s="436"/>
      <c r="F24" s="436"/>
      <c r="G24" s="436"/>
      <c r="H24" s="436"/>
      <c r="I24" s="436"/>
      <c r="J24" s="448"/>
      <c r="K24" s="451"/>
      <c r="L24" s="453"/>
      <c r="M24" s="355"/>
      <c r="N24" s="355"/>
      <c r="O24" s="76" t="s">
        <v>102</v>
      </c>
      <c r="P24" s="6" t="s">
        <v>61</v>
      </c>
      <c r="Q24" s="7">
        <v>1</v>
      </c>
      <c r="R24" s="455"/>
      <c r="S24" s="7" t="s">
        <v>113</v>
      </c>
      <c r="T24" s="7" t="s">
        <v>107</v>
      </c>
      <c r="U24" s="368"/>
      <c r="V24" s="444"/>
    </row>
    <row r="25" spans="1:22" s="2" customFormat="1" ht="180" x14ac:dyDescent="0.25">
      <c r="A25" s="440"/>
      <c r="B25" s="443"/>
      <c r="C25" s="437"/>
      <c r="D25" s="437"/>
      <c r="E25" s="437"/>
      <c r="F25" s="437"/>
      <c r="G25" s="437"/>
      <c r="H25" s="437"/>
      <c r="I25" s="437"/>
      <c r="J25" s="449"/>
      <c r="K25" s="452"/>
      <c r="L25" s="453"/>
      <c r="M25" s="356"/>
      <c r="N25" s="356"/>
      <c r="O25" s="77" t="s">
        <v>103</v>
      </c>
      <c r="P25" s="71">
        <v>1</v>
      </c>
      <c r="Q25" s="73">
        <v>1200</v>
      </c>
      <c r="R25" s="455"/>
      <c r="S25" s="72" t="s">
        <v>104</v>
      </c>
      <c r="T25" s="72" t="s">
        <v>105</v>
      </c>
      <c r="U25" s="369"/>
      <c r="V25" s="445"/>
    </row>
  </sheetData>
  <protectedRanges>
    <protectedRange sqref="S11:S25" name="Rango2"/>
    <protectedRange sqref="L11:L25" name="Rango3"/>
  </protectedRanges>
  <autoFilter ref="A1" xr:uid="{00000000-0009-0000-0000-000003000000}"/>
  <mergeCells count="35">
    <mergeCell ref="U11:U25"/>
    <mergeCell ref="V11:V25"/>
    <mergeCell ref="J11:J25"/>
    <mergeCell ref="K11:K25"/>
    <mergeCell ref="L11:L25"/>
    <mergeCell ref="M11:M25"/>
    <mergeCell ref="N11:N25"/>
    <mergeCell ref="R11:R25"/>
    <mergeCell ref="A11:A25"/>
    <mergeCell ref="B11:B25"/>
    <mergeCell ref="C11:C25"/>
    <mergeCell ref="D11:D25"/>
    <mergeCell ref="E11:E25"/>
    <mergeCell ref="F11:F25"/>
    <mergeCell ref="G11:G25"/>
    <mergeCell ref="H11:H25"/>
    <mergeCell ref="I11:I25"/>
    <mergeCell ref="H9:H10"/>
    <mergeCell ref="I9:K9"/>
    <mergeCell ref="A7:G7"/>
    <mergeCell ref="A8:K8"/>
    <mergeCell ref="L8:N8"/>
    <mergeCell ref="O8:Q8"/>
    <mergeCell ref="S8:U8"/>
    <mergeCell ref="A9:A10"/>
    <mergeCell ref="B9:B10"/>
    <mergeCell ref="C9:C10"/>
    <mergeCell ref="D9:F9"/>
    <mergeCell ref="G9:G10"/>
    <mergeCell ref="A1:B4"/>
    <mergeCell ref="C1:U1"/>
    <mergeCell ref="C3:U3"/>
    <mergeCell ref="C4:U4"/>
    <mergeCell ref="A6:K6"/>
    <mergeCell ref="L6:V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1.SEG_PLANACCION_2022_2T</vt:lpstr>
      <vt:lpstr>CONSOLIDADO</vt:lpstr>
      <vt:lpstr>Hoja2</vt:lpstr>
      <vt:lpstr>Hoja1</vt:lpstr>
      <vt:lpstr>'1.SEG_PLANACCION_2022_2T'!Área_de_impresión</vt:lpstr>
      <vt:lpstr>'1.SEG_PLANACCION_2022_2T'!Títulos_a_imprimir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Juliana</cp:lastModifiedBy>
  <cp:lastPrinted>2022-08-30T16:19:51Z</cp:lastPrinted>
  <dcterms:created xsi:type="dcterms:W3CDTF">2012-06-01T17:13:38Z</dcterms:created>
  <dcterms:modified xsi:type="dcterms:W3CDTF">2022-08-31T00:46:36Z</dcterms:modified>
</cp:coreProperties>
</file>