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60" tabRatio="493" activeTab="0"/>
  </bookViews>
  <sheets>
    <sheet name="SEG_PA_FOMVIVIENDA_1T_2022" sheetId="1" r:id="rId1"/>
  </sheets>
  <definedNames>
    <definedName name="_xlnm.Print_Area" localSheetId="0">'SEG_PA_FOMVIVIENDA_1T_2022'!$A$1:$AC$36</definedName>
    <definedName name="_xlnm.Print_Titles" localSheetId="0">'SEG_PA_FOMVIVIENDA_1T_2022'!$1:$10</definedName>
  </definedNames>
  <calcPr fullCalcOnLoad="1"/>
</workbook>
</file>

<file path=xl/sharedStrings.xml><?xml version="1.0" encoding="utf-8"?>
<sst xmlns="http://schemas.openxmlformats.org/spreadsheetml/2006/main" count="186" uniqueCount="116">
  <si>
    <t>Responsable</t>
  </si>
  <si>
    <t>Fuente</t>
  </si>
  <si>
    <t xml:space="preserve">Proceso de Direccionamiento Estratégico </t>
  </si>
  <si>
    <t>Departamento Administrativo de Planeación</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</si>
  <si>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</si>
  <si>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</si>
  <si>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</si>
  <si>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</si>
  <si>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</si>
  <si>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</si>
  <si>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</si>
  <si>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</si>
  <si>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</si>
  <si>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</si>
  <si>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</si>
  <si>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</si>
  <si>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</si>
  <si>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</si>
  <si>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</si>
  <si>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</si>
  <si>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</si>
  <si>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</si>
  <si>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</si>
  <si>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</si>
  <si>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</si>
  <si>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</si>
  <si>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</si>
  <si>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</si>
  <si>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</si>
  <si>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</si>
  <si>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</si>
  <si>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INFRAESTRUCTURA CONSTRUIDA: "Acciones Concretas"</t>
  </si>
  <si>
    <t>Vivienda</t>
  </si>
  <si>
    <t>Hogares urbanos con hacinamiento crítico</t>
  </si>
  <si>
    <t>Acceso a soluciones de vivienda digna Pa Todos</t>
  </si>
  <si>
    <t>Proytectos de Vivienda de Interés Social urbanas formulados</t>
  </si>
  <si>
    <t>Proytectos de Vivienda de Interés Social urbanas Viabilizados</t>
  </si>
  <si>
    <t>Proyectos de Vivienda  de Interés Prioritario urbanas Formulados</t>
  </si>
  <si>
    <t>Proyectos de Vivienda  de Interés Prioritario urbanas Viabilizados</t>
  </si>
  <si>
    <t>INFRAESTRUCTURA NATURAL: "Armenia Capital Verde"</t>
  </si>
  <si>
    <t>Servicio de apoyo financiero para mejoramiento de vivienda de interes social y/o prioritario urbana y rural</t>
  </si>
  <si>
    <t xml:space="preserve">Hogares beneficiados con mejoramiento de una vivienda urbana o rural </t>
  </si>
  <si>
    <t>Convenios interadministrativo de cooperación</t>
  </si>
  <si>
    <t>Convenios interadministrativos de cooperación suscritos</t>
  </si>
  <si>
    <t xml:space="preserve">Servicio de apoyo financiero para el Mejoramiento integral de barrios: </t>
  </si>
  <si>
    <t>Proyectos apoyados financieramente en Mejoramiento Integral de Barrios: Mejoramiento de Entorno para barrios o desarrollos incompletos de Vivienda de Inbterés Social y vivienda de Interés Prioritario de la Ciudad de Armenia</t>
  </si>
  <si>
    <t>Servicio de saneamiento y titulación de bienes fiscales</t>
  </si>
  <si>
    <t>Bienes fiscales saneados y titulados</t>
  </si>
  <si>
    <t>Estudios de pre inversión e inversión</t>
  </si>
  <si>
    <t xml:space="preserve">Estudios o diseños realizados </t>
  </si>
  <si>
    <t>Documentos de Planeación en materia de Vivienda</t>
  </si>
  <si>
    <t>Documentos de planeación en política de vivienda elaborados</t>
  </si>
  <si>
    <t>Servicios de orientación para el otorgamiento de subsidio familiar de vivienda</t>
  </si>
  <si>
    <t>Acompañamientos al proceso de Subsidio Familiar de Vivienda realizado</t>
  </si>
  <si>
    <t>ID:276681</t>
  </si>
  <si>
    <t>Mejoramiento de vivienda, de entorno y de titulación de predios en convenios de cooperación y financiación con entidades de orden nacional, Departamento o Municipal de Armenia.</t>
  </si>
  <si>
    <t>ID:276766</t>
  </si>
  <si>
    <t xml:space="preserve">Fortalecimiento institucional FOMVIVIENDA Armenia. </t>
  </si>
  <si>
    <t>Acceso a vivienda digana, fortalecimiento institucional</t>
  </si>
  <si>
    <t>Titulacion de predios</t>
  </si>
  <si>
    <t>Plan estrategico de vivienda</t>
  </si>
  <si>
    <t>Acompañamientos a futuros y nuevos propietarios</t>
  </si>
  <si>
    <t>Propia y/o transferencia municipal</t>
  </si>
  <si>
    <t>FOMVIVIENDA</t>
  </si>
  <si>
    <t xml:space="preserve">Gestion, Formulación de proyectos VIS (Vivienda interés social) y VIP (Vivienda de interés prioritario) en sector urbano  del municipio de Armenia, Departamento del Quindío. </t>
  </si>
  <si>
    <t>Gestion, formulacion y Ejecucuion de proyectos de mejoramiento de vivienda, de entorno y de titulacion de predio de Cooperacion y financiacion con entidades nacionales departamental o municipal.</t>
  </si>
  <si>
    <t>Suscripcion de Convenios interadministrativos de cooperacion (mejoramiento y titulación)</t>
  </si>
  <si>
    <t>Realizacion de estudio, diagnostico y elaboracion de proyecto de autorizacion para la titulacion de predios fiscales</t>
  </si>
  <si>
    <t>JOSE MANUEL RIOS MORALES</t>
  </si>
  <si>
    <t>Formulacion y estructuracion Proyectos VIS (Proyecto vivienda Antiguo hospital del sur)</t>
  </si>
  <si>
    <t>PRODUCTO KPT</t>
  </si>
  <si>
    <t>N.A.</t>
  </si>
  <si>
    <t>Código BPPIM</t>
  </si>
  <si>
    <t>SECRETARÍA O  ENTIDAD RESPONSABLE: 4.1.EMPRESA DE FOMENTO DE VIVIENDA DE ARMENIA - FOMVIVIENDA</t>
  </si>
  <si>
    <t>Formulacion de proyectos VIS y VIP, en sector Urbano del Municipio de Armenia</t>
  </si>
  <si>
    <t>Formulacion y estructuracion  Proyectos Vip</t>
  </si>
  <si>
    <t xml:space="preserve">Gestion y Formulacion de proyecto de mejoramientos de vivienda </t>
  </si>
  <si>
    <t>Formulacion proyecto mejoramiento de entorno</t>
  </si>
  <si>
    <t>Estudios tecnicos</t>
  </si>
  <si>
    <t>VIGENCIA AÑO:2022</t>
  </si>
  <si>
    <t>NATALIA MERCHAN VALENCIA</t>
  </si>
  <si>
    <t xml:space="preserve">Mejoramiento de vivienda </t>
  </si>
  <si>
    <t>2.3.4.02.04.53290.332116300102313</t>
  </si>
  <si>
    <t>2.3.2.02.02.008</t>
  </si>
  <si>
    <t xml:space="preserve">SEGUIMIENTO AL PLAN DE ACCIÓN                         </t>
  </si>
  <si>
    <t>Código: R-DP-PDE-060</t>
  </si>
  <si>
    <t xml:space="preserve">Unidad Ejecutora: </t>
  </si>
  <si>
    <t>Periodo de corte:   1 de Enero al 31 de Marzo de 2022</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</si>
  <si>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</si>
  <si>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</si>
  <si>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</si>
  <si>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</si>
  <si>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</si>
  <si>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</si>
  <si>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(100%) 
 Amarillo (25%) 
Rojo (0%)</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</si>
  <si>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</si>
  <si>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</si>
  <si>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</si>
  <si>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</si>
  <si>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</si>
  <si>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</si>
  <si>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</si>
  <si>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Aunque para la vigencia no se proyectaba realizar un proyecto tipo VIP, en el momento de formular el de Brisas de los Rios se determino que los apartaestudios serian VIP lo que quiere decir que de quedar adjudicado con esta estructura la empresa cumplimiria en su totalidad la forumulacion y estructuracion de las viviendas tipo VIP.</t>
  </si>
  <si>
    <t>Esta meta se cumplio en su totalidad en la vigencia 2020 cuando se suscribio el Convenio No. 005 de Mejoramientos de Vivienda, adicionalmente en la vigencia 2021 se suscribio otro convenio para el apoyo del programa de titulacion. Ambos convenios fueron suscritos con el Ministerio de Vivienda.</t>
  </si>
  <si>
    <t>Esta meta no se ejecuto durante el primer trimestre debido a que los convenios adelantados con el Ministerio del Interior ya cumplieron su fase de ejecucion y actualmente no se encuentran en formulacion, no obstante desde la Oficina Asesora de Proyectos estan en la revision de lotes en el Municipio para realizar mejoramientos de entorno dentro del cual FOMVIVIENDA ayudara con la forumlacion.</t>
  </si>
  <si>
    <r>
      <t>Para la reformulacion del proyecto del antiguo lote del Hospital del Sur, que se denominara Brisas de los Rios se tuvo que realizar un nuevo estudio tecnico para la publicacion</t>
    </r>
    <r>
      <rPr>
        <sz val="10"/>
        <color indexed="10"/>
        <rFont val="Arial"/>
        <family val="2"/>
      </rPr>
      <t xml:space="preserve"> </t>
    </r>
    <r>
      <rPr>
        <sz val="10"/>
        <rFont val="Arial"/>
        <family val="2"/>
      </rPr>
      <t>en esta vigencia de la selección del socio inversionista</t>
    </r>
    <r>
      <rPr>
        <sz val="10"/>
        <color indexed="10"/>
        <rFont val="Arial"/>
        <family val="2"/>
      </rPr>
      <t xml:space="preserve"> </t>
    </r>
    <r>
      <rPr>
        <sz val="10"/>
        <rFont val="Arial"/>
        <family val="2"/>
      </rPr>
      <t>constructor que desarrollara el proyeto.</t>
    </r>
  </si>
  <si>
    <t>Esta meta se cumplio en el año 2021 con la suscripcion del Plan Estrategico</t>
  </si>
  <si>
    <t>Respecto a la formulacion de mejoramientos de vivienda hay que dejar claro que desde la vigencia 2021 se cumplio con la meta del cuatrenio toda vez que se suscribio el contrato modificatorio No. 002 al Convenio No. 005 de 2020, en el cual se pretenden desarrollar 222 mejoramientos de vivienda en la Comuna 1 especificamente en 8 barrios del Plan Piloto (Simon Bolivar, Vista Hermosa, Nuestra Señora de la Paz, proyecto Bambusa, Portal del Eden, Genesis, El Palmar y Cañas Gordas)</t>
  </si>
  <si>
    <t>Durante el primer trimestre se suscribio el Acuerdo No. 230 de febrero de 2022, en el cual el Concejo Municipal autorizo al Alcalde para que a traves de le Empresa de Fomento de Vivienda de Armenia FOMVIVIENDA se adelante el programa de titulacion de predios, facultades que se otorgaron por 6 meses y unicamente para 182 predios anexos a este Acuerdo se podrian titular. Esta situacion es la primera vez que se presenta puesto que siempre las facultades quedaron abiertas a todo el Municipio y no limitaba los predios, lo que origina que el avance en titulacion no sea tan significativo y tuvieramos que elaborar otro Proyecto de Acuerdo para que se autorizaran nuevas mejoras habitacionales de personas que no habian quedado incluidas en el primer Acuerdo.</t>
  </si>
  <si>
    <t>Se titulo un predio a traves de la Resolucion No.121 de 2022, esto debido a que el Acuerdo 230 que faculto al Alcalde para la titulacion de predios por 6 meses los limito y quedaron por fuera 10 predios que ya cumplen con los requisitos, por lo tanto para el segundo trimestre el avance sera el adecuado.
Presenta uina ejecucion presupuestal de $4.500.000, que equivale al 15% de los recursos asignados para la vigencia.</t>
  </si>
  <si>
    <t>Mediante comunicados de prensa a traves de los canales de la Administracion Municipal y mensajes de difusion de los grupos de medios regionales, asi como el manejo de las redes sociales y la pagina web, se brinda el acompañamiento necesario para la postulacion de los hogares al proyecto de vivienda de la Manzana 40 del Barrio la Patria. Presenta uina ejecucion presupuestal de $2.266.700, que equivale al 54.82% de los recursos asignados para la vigencia</t>
  </si>
  <si>
    <r>
      <t>De acuerdo con el modificatorio No.002 del Convenio No. 005 del 2020, para el primer trimestre del presente año se adelanto la convocatoria de mejoramiento dentro de la cual se han postulado 110 hogares, de los cuales 35 se encuentran en evaluacion por parte del Ministerio de Vivienda, 47 una vez fueron evaluados se determino que no estan habilitados,</t>
    </r>
    <r>
      <rPr>
        <sz val="9"/>
        <color indexed="10"/>
        <rFont val="Arial"/>
        <family val="2"/>
      </rPr>
      <t xml:space="preserve"> </t>
    </r>
    <r>
      <rPr>
        <sz val="9"/>
        <rFont val="Arial"/>
        <family val="2"/>
      </rPr>
      <t>por lo anterior nos encontramos en proceso de subsanacion y 28 se encuentran habilitados. Cuando se cumpla con el 70% de habilitados se procedera a la seleccion del contratista para iniciar su ejecucion.</t>
    </r>
  </si>
  <si>
    <r>
      <t>Durante el primer trimestre de la vigencia se  adelanto el proceso de formulacion del proyecto de vivienda de interes social denominado Brisas de los Rios, que estara ubicado en el antigo lote del Hospital del Sur y en el cual</t>
    </r>
    <r>
      <rPr>
        <sz val="9"/>
        <color indexed="10"/>
        <rFont val="Arial"/>
        <family val="2"/>
      </rPr>
      <t xml:space="preserve"> </t>
    </r>
    <r>
      <rPr>
        <sz val="9"/>
        <rFont val="Arial"/>
        <family val="2"/>
      </rPr>
      <t>se proyecta desarrollar 200 apartamentos compuestos por 3 tipos, el de 3 habitaciones y 2 habitaciones que seran VIS y apartaestudios que seran VIP;</t>
    </r>
    <r>
      <rPr>
        <sz val="9"/>
        <color indexed="10"/>
        <rFont val="Arial"/>
        <family val="2"/>
      </rPr>
      <t xml:space="preserve"> </t>
    </r>
    <r>
      <rPr>
        <sz val="9"/>
        <rFont val="Arial"/>
        <family val="2"/>
      </rPr>
      <t>en este proyecto tambien se tiene en cuenta</t>
    </r>
    <r>
      <rPr>
        <sz val="9"/>
        <color indexed="10"/>
        <rFont val="Arial"/>
        <family val="2"/>
      </rPr>
      <t xml:space="preserve"> </t>
    </r>
    <r>
      <rPr>
        <sz val="9"/>
        <rFont val="Arial"/>
        <family val="2"/>
      </rPr>
      <t>la falencia de parqueaderos por lo que se plantea que por cada 3 apartamentos exista un parqueadero y evitar esta problematica tan frecuente en el Municipio por falta de parqueaderos en los proyectos de vivienda. adicionalmente en procura de seguir gestionando proyectos de vivienda se estan realizando acercamientos con la EPA puesto que ellos disponen de un lote para desarrollar un proyecto de vivienda para  sus empleados y lo que se pretende es realizar un convenio con FOMVIVIENDA para que a traves de la empresa se formule y estructure dicho proyecto, que se desarrollara en el lote del Parque de los Sueños, Barrio Centenario.</t>
    </r>
  </si>
  <si>
    <t>Fecha: 29/12/2020</t>
  </si>
  <si>
    <t>Versión: 006</t>
  </si>
  <si>
    <t>GERENTE</t>
  </si>
</sst>
</file>

<file path=xl/styles.xml><?xml version="1.0" encoding="utf-8"?>
<styleSheet xmlns="http://schemas.openxmlformats.org/spreadsheetml/2006/main">
  <numFmts count="7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XDR&quot;#,##0;\-&quot;XDR&quot;#,##0"/>
    <numFmt numFmtId="193" formatCode="&quot;XDR&quot;#,##0;[Red]\-&quot;XDR&quot;#,##0"/>
    <numFmt numFmtId="194" formatCode="&quot;XDR&quot;#,##0.00;\-&quot;XDR&quot;#,##0.00"/>
    <numFmt numFmtId="195" formatCode="&quot;XDR&quot;#,##0.00;[Red]\-&quot;XDR&quot;#,##0.00"/>
    <numFmt numFmtId="196" formatCode="_-&quot;XDR&quot;* #,##0_-;\-&quot;XDR&quot;* #,##0_-;_-&quot;XDR&quot;* &quot;-&quot;_-;_-@_-"/>
    <numFmt numFmtId="197" formatCode="_-&quot;XDR&quot;* #,##0.00_-;\-&quot;XDR&quot;* #,##0.00_-;_-&quot;XDR&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s>
  <fonts count="40">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12"/>
      <name val="Arial"/>
      <family val="2"/>
    </font>
    <font>
      <b/>
      <sz val="12"/>
      <name val="Arial"/>
      <family val="2"/>
    </font>
    <font>
      <sz val="12"/>
      <color indexed="8"/>
      <name val="Arial"/>
      <family val="2"/>
    </font>
    <font>
      <sz val="10"/>
      <color indexed="10"/>
      <name val="Arial"/>
      <family val="2"/>
    </font>
    <font>
      <sz val="9"/>
      <name val="Arial"/>
      <family val="2"/>
    </font>
    <font>
      <sz val="9"/>
      <color indexed="10"/>
      <name val="Arial"/>
      <family val="2"/>
    </font>
    <font>
      <u val="single"/>
      <sz val="10"/>
      <color indexed="12"/>
      <name val="Arial"/>
      <family val="2"/>
    </font>
    <font>
      <u val="single"/>
      <sz val="10"/>
      <color indexed="20"/>
      <name val="Arial"/>
      <family val="2"/>
    </font>
    <font>
      <b/>
      <sz val="11"/>
      <color indexed="23"/>
      <name val="Calibri"/>
      <family val="2"/>
    </font>
    <font>
      <b/>
      <sz val="10"/>
      <color indexed="8"/>
      <name val="Arial"/>
      <family val="2"/>
    </font>
    <font>
      <sz val="10"/>
      <color indexed="8"/>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b/>
      <sz val="10"/>
      <color rgb="FF000000"/>
      <name val="Arial"/>
      <family val="2"/>
    </font>
    <font>
      <sz val="10"/>
      <color rgb="FF000000"/>
      <name val="Arial"/>
      <family val="2"/>
    </font>
    <font>
      <b/>
      <sz val="10"/>
      <color theme="1"/>
      <name val="Arial"/>
      <family val="2"/>
    </font>
    <font>
      <sz val="10"/>
      <color rgb="FFFF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D9D9D9"/>
        <bgColor indexed="64"/>
      </patternFill>
    </fill>
    <fill>
      <patternFill patternType="solid">
        <fgColor rgb="FFFFFF99"/>
        <bgColor indexed="64"/>
      </patternFill>
    </fill>
    <fill>
      <patternFill patternType="solid">
        <fgColor rgb="FFB6DDE8"/>
        <bgColor indexed="64"/>
      </patternFill>
    </fill>
    <fill>
      <patternFill patternType="solid">
        <fgColor theme="0" tint="-0.1499900072813034"/>
        <bgColor indexed="64"/>
      </patternFill>
    </fill>
    <fill>
      <patternFill patternType="solid">
        <fgColor rgb="FFD6E3BC"/>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medium">
        <color rgb="FF000000"/>
      </left>
      <right style="medium">
        <color rgb="FF000000"/>
      </right>
      <top style="medium">
        <color rgb="FF000000"/>
      </top>
      <bottom/>
    </border>
    <border>
      <left/>
      <right style="medium">
        <color rgb="FF000000"/>
      </right>
      <top style="medium"/>
      <bottom style="medium">
        <color rgb="FF000000"/>
      </bottom>
    </border>
    <border>
      <left style="medium">
        <color rgb="FF000000"/>
      </left>
      <right style="medium">
        <color rgb="FF000000"/>
      </right>
      <top style="medium"/>
      <bottom style="medium">
        <color rgb="FF000000"/>
      </bottom>
    </border>
    <border>
      <left style="medium">
        <color rgb="FF000000"/>
      </left>
      <right style="medium"/>
      <top style="medium"/>
      <bottom style="medium">
        <color rgb="FF000000"/>
      </bottom>
    </border>
    <border>
      <left/>
      <right/>
      <top style="medium">
        <color rgb="FF000000"/>
      </top>
      <bottom/>
    </border>
    <border>
      <left style="medium">
        <color rgb="FF000000"/>
      </left>
      <right style="medium">
        <color rgb="FF000000"/>
      </right>
      <top style="medium">
        <color rgb="FF000000"/>
      </top>
      <bottom style="medium"/>
    </border>
    <border>
      <left/>
      <right/>
      <top style="medium">
        <color rgb="FF000000"/>
      </top>
      <bottom style="medium"/>
    </border>
    <border>
      <left style="medium"/>
      <right style="thin"/>
      <top style="thin"/>
      <bottom/>
    </border>
    <border>
      <left style="thin"/>
      <right style="thin"/>
      <top style="thin"/>
      <bottom>
        <color indexed="63"/>
      </bottom>
    </border>
    <border>
      <left style="thin"/>
      <right>
        <color indexed="63"/>
      </right>
      <top style="thin"/>
      <bottom>
        <color indexed="63"/>
      </bottom>
    </border>
    <border>
      <left style="thin"/>
      <right style="thin"/>
      <top style="medium"/>
      <bottom>
        <color indexed="63"/>
      </bottom>
    </border>
    <border>
      <left style="thin"/>
      <right/>
      <top style="medium"/>
      <bottom/>
    </border>
    <border>
      <left style="thin"/>
      <right style="medium"/>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medium"/>
      <bottom style="medium"/>
    </border>
    <border>
      <left style="medium">
        <color rgb="FF000000"/>
      </left>
      <right style="medium"/>
      <top style="medium">
        <color rgb="FF000000"/>
      </top>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color rgb="FF000000"/>
      </left>
      <right style="medium"/>
      <top/>
      <bottom style="medium"/>
    </border>
    <border>
      <left style="medium">
        <color rgb="FF000000"/>
      </left>
      <right style="medium">
        <color rgb="FF000000"/>
      </right>
      <top/>
      <bottom style="medium"/>
    </border>
    <border>
      <left style="medium"/>
      <right style="medium">
        <color rgb="FF000000"/>
      </right>
      <top style="medium"/>
      <bottom/>
    </border>
    <border>
      <left style="medium"/>
      <right style="medium">
        <color rgb="FF000000"/>
      </right>
      <top/>
      <bottom/>
    </border>
    <border>
      <left style="medium"/>
      <right style="medium">
        <color rgb="FF000000"/>
      </right>
      <top/>
      <bottom style="medium"/>
    </border>
    <border>
      <left style="medium">
        <color rgb="FF000000"/>
      </left>
      <right style="medium">
        <color rgb="FF000000"/>
      </right>
      <top style="medium"/>
      <bottom/>
    </border>
    <border>
      <left style="medium">
        <color rgb="FF000000"/>
      </left>
      <right style="medium">
        <color rgb="FF000000"/>
      </right>
      <top/>
      <bottom/>
    </border>
    <border>
      <left style="medium">
        <color rgb="FF000000"/>
      </left>
      <right/>
      <top style="medium"/>
      <bottom style="medium">
        <color rgb="FF000000"/>
      </bottom>
    </border>
    <border>
      <left/>
      <right/>
      <top style="medium"/>
      <bottom style="medium">
        <color rgb="FF00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color rgb="FF000000"/>
      </left>
      <right/>
      <top style="medium">
        <color rgb="FF000000"/>
      </top>
      <bottom>
        <color indexed="63"/>
      </bottom>
    </border>
    <border>
      <left/>
      <right style="medium">
        <color rgb="FF000000"/>
      </right>
      <top style="medium">
        <color rgb="FF000000"/>
      </top>
      <bottom>
        <color indexed="63"/>
      </bottom>
    </border>
    <border>
      <left style="medium"/>
      <right/>
      <top style="medium">
        <color rgb="FF000000"/>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3" borderId="0" applyNumberFormat="0" applyBorder="0" applyAlignment="0" applyProtection="0"/>
    <xf numFmtId="0" fontId="34"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177" fontId="0" fillId="0" borderId="0" applyFill="0" applyBorder="0" applyAlignment="0" applyProtection="0"/>
    <xf numFmtId="0" fontId="10" fillId="23"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0" fillId="24" borderId="6" applyNumberFormat="0" applyAlignment="0" applyProtection="0"/>
    <xf numFmtId="9" fontId="0" fillId="0" borderId="0" applyFill="0" applyBorder="0" applyAlignment="0" applyProtection="0"/>
    <xf numFmtId="9" fontId="1" fillId="0" borderId="0" applyFont="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176">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211" fontId="0" fillId="0" borderId="0" xfId="0" applyNumberFormat="1" applyFont="1" applyAlignment="1">
      <alignment horizontal="right" vertical="center" wrapText="1"/>
    </xf>
    <xf numFmtId="0" fontId="36" fillId="0" borderId="11" xfId="0" applyFont="1" applyBorder="1" applyAlignment="1">
      <alignment vertical="center" wrapText="1"/>
    </xf>
    <xf numFmtId="0" fontId="37" fillId="0" borderId="11" xfId="0" applyFont="1" applyBorder="1" applyAlignment="1">
      <alignment vertical="center" wrapText="1"/>
    </xf>
    <xf numFmtId="0" fontId="37" fillId="0" borderId="11" xfId="49" applyFont="1" applyFill="1" applyBorder="1">
      <alignment horizontal="center" vertical="center" wrapText="1"/>
      <protection/>
    </xf>
    <xf numFmtId="0" fontId="37" fillId="0" borderId="11" xfId="0" applyFont="1" applyBorder="1" applyAlignment="1">
      <alignment horizontal="justify" vertical="center" wrapText="1"/>
    </xf>
    <xf numFmtId="0" fontId="36" fillId="25" borderId="12" xfId="0" applyFont="1" applyFill="1" applyBorder="1" applyAlignment="1">
      <alignment vertical="center" wrapText="1"/>
    </xf>
    <xf numFmtId="0" fontId="0" fillId="0" borderId="13" xfId="0" applyFont="1" applyFill="1" applyBorder="1" applyAlignment="1">
      <alignment horizontal="center" vertical="center" wrapText="1"/>
    </xf>
    <xf numFmtId="211" fontId="0" fillId="0" borderId="14"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211" fontId="0" fillId="0" borderId="15" xfId="0" applyNumberFormat="1" applyFont="1" applyFill="1" applyBorder="1" applyAlignment="1">
      <alignment horizontal="center" vertical="center" wrapText="1"/>
    </xf>
    <xf numFmtId="0" fontId="36" fillId="26" borderId="16" xfId="0" applyFont="1" applyFill="1" applyBorder="1" applyAlignment="1">
      <alignment vertical="center" wrapText="1"/>
    </xf>
    <xf numFmtId="0" fontId="36" fillId="0" borderId="13" xfId="0" applyFont="1" applyBorder="1" applyAlignment="1">
      <alignment vertical="center" wrapText="1"/>
    </xf>
    <xf numFmtId="0" fontId="37" fillId="0" borderId="13" xfId="0" applyFont="1" applyBorder="1" applyAlignment="1">
      <alignment horizontal="center" vertical="center" wrapText="1"/>
    </xf>
    <xf numFmtId="0" fontId="37" fillId="0" borderId="13" xfId="0" applyFont="1" applyBorder="1" applyAlignment="1">
      <alignment vertical="center" wrapText="1"/>
    </xf>
    <xf numFmtId="0" fontId="37" fillId="0" borderId="13" xfId="49" applyFont="1" applyFill="1" applyBorder="1">
      <alignment horizontal="center" vertical="center" wrapText="1"/>
      <protection/>
    </xf>
    <xf numFmtId="0" fontId="37" fillId="0" borderId="13" xfId="0" applyFont="1" applyBorder="1" applyAlignment="1">
      <alignment horizontal="justify" vertical="center" wrapText="1"/>
    </xf>
    <xf numFmtId="0" fontId="36" fillId="26" borderId="12" xfId="0" applyFont="1" applyFill="1" applyBorder="1" applyAlignment="1">
      <alignment vertical="center" wrapText="1"/>
    </xf>
    <xf numFmtId="0" fontId="21" fillId="0" borderId="0" xfId="0" applyFont="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2" fillId="0" borderId="0" xfId="0" applyFont="1" applyBorder="1" applyAlignment="1">
      <alignment vertical="center"/>
    </xf>
    <xf numFmtId="211" fontId="0" fillId="0" borderId="13" xfId="0" applyNumberFormat="1" applyFont="1" applyFill="1" applyBorder="1" applyAlignment="1">
      <alignment horizontal="center" vertical="center" wrapText="1"/>
    </xf>
    <xf numFmtId="211" fontId="0" fillId="0" borderId="11" xfId="0" applyNumberFormat="1" applyFont="1" applyFill="1" applyBorder="1" applyAlignment="1">
      <alignment horizontal="center" vertical="center" wrapText="1"/>
    </xf>
    <xf numFmtId="0" fontId="37" fillId="0" borderId="13" xfId="0" applyFont="1" applyFill="1" applyBorder="1" applyAlignment="1">
      <alignment horizontal="justify" vertical="center" wrapText="1"/>
    </xf>
    <xf numFmtId="0" fontId="23" fillId="0" borderId="11" xfId="0" applyFont="1" applyFill="1" applyBorder="1" applyAlignment="1">
      <alignment horizontal="center" vertical="center"/>
    </xf>
    <xf numFmtId="0" fontId="37" fillId="0" borderId="11" xfId="0" applyFont="1" applyFill="1" applyBorder="1" applyAlignment="1">
      <alignment horizontal="justify" vertical="center" wrapText="1"/>
    </xf>
    <xf numFmtId="0" fontId="37" fillId="0" borderId="17" xfId="0" applyFont="1" applyBorder="1" applyAlignment="1">
      <alignment horizontal="center" vertical="center" wrapText="1"/>
    </xf>
    <xf numFmtId="0" fontId="37" fillId="0" borderId="18" xfId="49" applyFont="1" applyFill="1" applyBorder="1">
      <alignment horizontal="center" vertical="center" wrapText="1"/>
      <protection/>
    </xf>
    <xf numFmtId="0" fontId="23" fillId="0" borderId="13" xfId="0" applyFont="1" applyFill="1" applyBorder="1" applyAlignment="1">
      <alignment horizontal="center" vertical="center"/>
    </xf>
    <xf numFmtId="211" fontId="0" fillId="0" borderId="17" xfId="0" applyNumberFormat="1" applyFont="1" applyFill="1" applyBorder="1" applyAlignment="1">
      <alignment horizontal="center" vertical="center" wrapText="1"/>
    </xf>
    <xf numFmtId="211" fontId="0" fillId="0" borderId="18" xfId="0" applyNumberFormat="1" applyFont="1" applyFill="1" applyBorder="1" applyAlignment="1">
      <alignment horizontal="center" vertical="center" wrapText="1"/>
    </xf>
    <xf numFmtId="0" fontId="18" fillId="0" borderId="0" xfId="0" applyFont="1" applyFill="1" applyBorder="1" applyAlignment="1">
      <alignment vertical="center" wrapText="1"/>
    </xf>
    <xf numFmtId="0" fontId="38" fillId="0" borderId="19" xfId="0" applyFont="1" applyBorder="1" applyAlignment="1">
      <alignment horizontal="center" vertical="center" wrapText="1"/>
    </xf>
    <xf numFmtId="0" fontId="38" fillId="27" borderId="20" xfId="0" applyFont="1" applyFill="1" applyBorder="1" applyAlignment="1">
      <alignment horizontal="center" vertical="center" wrapText="1"/>
    </xf>
    <xf numFmtId="0" fontId="38" fillId="27" borderId="21" xfId="0" applyFont="1" applyFill="1" applyBorder="1" applyAlignment="1">
      <alignment horizontal="center" vertical="center" wrapText="1"/>
    </xf>
    <xf numFmtId="0" fontId="38" fillId="27" borderId="22" xfId="0" applyFont="1" applyFill="1" applyBorder="1" applyAlignment="1">
      <alignment horizontal="center" vertical="center" wrapText="1"/>
    </xf>
    <xf numFmtId="0" fontId="38" fillId="28" borderId="23" xfId="0" applyFont="1" applyFill="1" applyBorder="1" applyAlignment="1">
      <alignment horizontal="center" vertical="center" wrapText="1"/>
    </xf>
    <xf numFmtId="0" fontId="38" fillId="28" borderId="24" xfId="0" applyFont="1" applyFill="1" applyBorder="1" applyAlignment="1">
      <alignment horizontal="center" vertical="center" wrapText="1"/>
    </xf>
    <xf numFmtId="0" fontId="38" fillId="28" borderId="25" xfId="0" applyFont="1" applyFill="1" applyBorder="1" applyAlignment="1">
      <alignment horizontal="center" vertical="center" wrapText="1"/>
    </xf>
    <xf numFmtId="211" fontId="18" fillId="29" borderId="0" xfId="0" applyNumberFormat="1" applyFont="1" applyFill="1" applyBorder="1" applyAlignment="1">
      <alignment horizontal="center" vertical="center" wrapText="1"/>
    </xf>
    <xf numFmtId="10" fontId="0" fillId="0" borderId="13" xfId="0" applyNumberFormat="1" applyFont="1" applyFill="1" applyBorder="1" applyAlignment="1">
      <alignment horizontal="center" vertical="center" wrapText="1"/>
    </xf>
    <xf numFmtId="10" fontId="18" fillId="29" borderId="0" xfId="0" applyNumberFormat="1" applyFont="1" applyFill="1" applyBorder="1" applyAlignment="1">
      <alignment horizontal="right" vertical="center" wrapText="1"/>
    </xf>
    <xf numFmtId="10" fontId="0" fillId="0" borderId="17" xfId="0" applyNumberFormat="1" applyFont="1" applyFill="1" applyBorder="1" applyAlignment="1">
      <alignment horizontal="center" vertical="center" wrapText="1"/>
    </xf>
    <xf numFmtId="10" fontId="18" fillId="29" borderId="0" xfId="0" applyNumberFormat="1" applyFont="1" applyFill="1" applyBorder="1" applyAlignment="1">
      <alignment horizontal="center" vertical="center" wrapText="1"/>
    </xf>
    <xf numFmtId="0" fontId="36" fillId="25" borderId="26" xfId="0" applyFont="1" applyFill="1" applyBorder="1" applyAlignment="1">
      <alignment vertical="center" wrapText="1"/>
    </xf>
    <xf numFmtId="0" fontId="36" fillId="0" borderId="27" xfId="0" applyFont="1" applyBorder="1" applyAlignment="1">
      <alignment vertical="center" wrapText="1"/>
    </xf>
    <xf numFmtId="0" fontId="37" fillId="0" borderId="27" xfId="0" applyFont="1" applyBorder="1" applyAlignment="1">
      <alignment horizontal="center" vertical="center" wrapText="1"/>
    </xf>
    <xf numFmtId="0" fontId="37" fillId="0" borderId="27" xfId="0" applyFont="1" applyBorder="1" applyAlignment="1">
      <alignment vertical="center" wrapText="1"/>
    </xf>
    <xf numFmtId="0" fontId="37" fillId="0" borderId="27" xfId="0" applyFont="1" applyBorder="1" applyAlignment="1">
      <alignment horizontal="justify" vertical="center" wrapText="1"/>
    </xf>
    <xf numFmtId="0" fontId="37" fillId="0" borderId="28" xfId="0" applyFont="1" applyBorder="1" applyAlignment="1">
      <alignment horizontal="center" vertical="center" wrapText="1"/>
    </xf>
    <xf numFmtId="0" fontId="0" fillId="0" borderId="27" xfId="0" applyFont="1" applyFill="1" applyBorder="1" applyAlignment="1">
      <alignment horizontal="center" vertical="center" wrapText="1"/>
    </xf>
    <xf numFmtId="10" fontId="0" fillId="0" borderId="29" xfId="0" applyNumberFormat="1" applyFont="1" applyFill="1" applyBorder="1" applyAlignment="1">
      <alignment horizontal="center" vertical="center" wrapText="1"/>
    </xf>
    <xf numFmtId="0" fontId="37" fillId="0" borderId="27" xfId="0" applyFont="1" applyFill="1" applyBorder="1" applyAlignment="1">
      <alignment horizontal="justify" vertical="center" wrapText="1"/>
    </xf>
    <xf numFmtId="0" fontId="23" fillId="0" borderId="27" xfId="0" applyFont="1" applyFill="1" applyBorder="1" applyAlignment="1">
      <alignment horizontal="center" vertical="center"/>
    </xf>
    <xf numFmtId="211" fontId="0" fillId="0" borderId="27" xfId="0" applyNumberFormat="1" applyFont="1" applyFill="1" applyBorder="1" applyAlignment="1">
      <alignment horizontal="center" vertical="center" wrapText="1"/>
    </xf>
    <xf numFmtId="211" fontId="0" fillId="0" borderId="28" xfId="0" applyNumberFormat="1" applyFont="1" applyFill="1" applyBorder="1" applyAlignment="1">
      <alignment horizontal="center" vertical="center" wrapText="1"/>
    </xf>
    <xf numFmtId="10" fontId="0" fillId="0" borderId="30" xfId="0" applyNumberFormat="1" applyFont="1" applyFill="1" applyBorder="1" applyAlignment="1">
      <alignment horizontal="center" vertical="center" wrapText="1"/>
    </xf>
    <xf numFmtId="211" fontId="0" fillId="0" borderId="31" xfId="0" applyNumberFormat="1" applyFont="1" applyFill="1" applyBorder="1" applyAlignment="1">
      <alignment horizontal="center" vertical="center" wrapText="1"/>
    </xf>
    <xf numFmtId="0" fontId="18" fillId="29" borderId="32" xfId="0" applyFont="1" applyFill="1" applyBorder="1" applyAlignment="1">
      <alignment vertical="center" wrapText="1"/>
    </xf>
    <xf numFmtId="0" fontId="18" fillId="29" borderId="33" xfId="0" applyFont="1" applyFill="1" applyBorder="1" applyAlignment="1">
      <alignment vertical="center" wrapText="1"/>
    </xf>
    <xf numFmtId="10" fontId="18" fillId="29" borderId="33" xfId="0" applyNumberFormat="1" applyFont="1" applyFill="1" applyBorder="1" applyAlignment="1">
      <alignment vertical="center" wrapText="1"/>
    </xf>
    <xf numFmtId="0" fontId="18" fillId="29" borderId="34" xfId="0" applyFont="1" applyFill="1" applyBorder="1" applyAlignment="1">
      <alignment vertical="center" wrapText="1"/>
    </xf>
    <xf numFmtId="211" fontId="18" fillId="29" borderId="35" xfId="0" applyNumberFormat="1" applyFont="1" applyFill="1" applyBorder="1" applyAlignment="1">
      <alignment horizontal="center" vertical="center" wrapText="1"/>
    </xf>
    <xf numFmtId="211" fontId="18" fillId="29" borderId="34" xfId="0" applyNumberFormat="1" applyFont="1" applyFill="1" applyBorder="1" applyAlignment="1">
      <alignment horizontal="center" vertical="center" wrapText="1"/>
    </xf>
    <xf numFmtId="10" fontId="0" fillId="0" borderId="36" xfId="0" applyNumberFormat="1" applyFont="1" applyFill="1" applyBorder="1" applyAlignment="1">
      <alignment horizontal="center" vertical="center" wrapText="1"/>
    </xf>
    <xf numFmtId="0" fontId="0" fillId="29" borderId="34" xfId="0" applyFont="1" applyFill="1" applyBorder="1" applyAlignment="1">
      <alignment horizontal="center" vertical="center" wrapText="1"/>
    </xf>
    <xf numFmtId="211" fontId="25" fillId="0" borderId="18" xfId="0" applyNumberFormat="1" applyFont="1" applyFill="1" applyBorder="1" applyAlignment="1">
      <alignment horizontal="left" vertical="center" wrapText="1"/>
    </xf>
    <xf numFmtId="211" fontId="0" fillId="0" borderId="18" xfId="0" applyNumberFormat="1" applyFont="1" applyFill="1" applyBorder="1" applyAlignment="1">
      <alignment horizontal="left" vertical="center" wrapText="1"/>
    </xf>
    <xf numFmtId="211" fontId="25" fillId="0" borderId="28" xfId="0" applyNumberFormat="1" applyFont="1" applyFill="1" applyBorder="1" applyAlignment="1">
      <alignment horizontal="left" vertical="center" wrapText="1"/>
    </xf>
    <xf numFmtId="211" fontId="0" fillId="0" borderId="17" xfId="0" applyNumberFormat="1" applyFont="1" applyFill="1" applyBorder="1" applyAlignment="1">
      <alignment horizontal="left" vertical="center" wrapText="1"/>
    </xf>
    <xf numFmtId="211" fontId="25" fillId="0" borderId="17" xfId="0" applyNumberFormat="1" applyFont="1" applyFill="1" applyBorder="1" applyAlignment="1">
      <alignment horizontal="left" vertical="center" wrapText="1"/>
    </xf>
    <xf numFmtId="0" fontId="38" fillId="0" borderId="23"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8" xfId="0" applyFont="1" applyBorder="1" applyAlignment="1">
      <alignment horizontal="center" vertical="center" wrapText="1"/>
    </xf>
    <xf numFmtId="0" fontId="38" fillId="28" borderId="19" xfId="0" applyFont="1" applyFill="1" applyBorder="1" applyAlignment="1">
      <alignment horizontal="center" vertical="center" wrapText="1"/>
    </xf>
    <xf numFmtId="0" fontId="18" fillId="0" borderId="0" xfId="0" applyFont="1" applyBorder="1" applyAlignment="1">
      <alignment horizontal="left" vertical="center" wrapText="1"/>
    </xf>
    <xf numFmtId="0" fontId="0" fillId="0" borderId="0" xfId="0" applyFont="1" applyBorder="1" applyAlignment="1">
      <alignment horizontal="center" vertical="center" wrapText="1"/>
    </xf>
    <xf numFmtId="0" fontId="20"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38" fillId="0" borderId="37" xfId="0" applyFont="1" applyBorder="1" applyAlignment="1">
      <alignment horizontal="center" vertical="center" wrapText="1"/>
    </xf>
    <xf numFmtId="0" fontId="18" fillId="0" borderId="3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39"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38" xfId="0" applyFont="1" applyFill="1" applyBorder="1" applyAlignment="1">
      <alignment horizontal="center" vertical="center" wrapText="1"/>
    </xf>
    <xf numFmtId="0" fontId="0" fillId="0" borderId="38" xfId="0" applyFont="1" applyBorder="1" applyAlignment="1">
      <alignment vertical="center" wrapText="1"/>
    </xf>
    <xf numFmtId="0" fontId="19" fillId="0" borderId="0" xfId="0" applyFont="1" applyBorder="1" applyAlignment="1">
      <alignment vertical="center" wrapText="1"/>
    </xf>
    <xf numFmtId="0" fontId="0" fillId="0" borderId="40" xfId="0" applyFont="1" applyBorder="1" applyAlignment="1">
      <alignment vertical="center" wrapText="1"/>
    </xf>
    <xf numFmtId="211"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0" fontId="39" fillId="0" borderId="0" xfId="0" applyFont="1" applyBorder="1" applyAlignment="1">
      <alignment vertical="center" wrapText="1"/>
    </xf>
    <xf numFmtId="0" fontId="39" fillId="0" borderId="0" xfId="0" applyFont="1" applyBorder="1" applyAlignment="1">
      <alignment horizontal="center" vertical="center" wrapText="1"/>
    </xf>
    <xf numFmtId="0" fontId="20" fillId="0" borderId="40" xfId="0" applyFont="1" applyBorder="1" applyAlignment="1">
      <alignment vertical="center" wrapText="1"/>
    </xf>
    <xf numFmtId="0" fontId="0" fillId="29" borderId="38" xfId="0" applyFont="1" applyFill="1" applyBorder="1" applyAlignment="1">
      <alignment horizontal="center" vertical="center" wrapText="1"/>
    </xf>
    <xf numFmtId="0" fontId="20" fillId="0" borderId="41" xfId="0" applyFont="1" applyBorder="1" applyAlignment="1">
      <alignment vertical="center" wrapText="1"/>
    </xf>
    <xf numFmtId="0" fontId="20" fillId="0" borderId="42" xfId="0" applyFont="1" applyBorder="1" applyAlignment="1">
      <alignment vertical="center" wrapText="1"/>
    </xf>
    <xf numFmtId="0" fontId="20" fillId="0" borderId="43" xfId="0" applyFont="1" applyBorder="1" applyAlignment="1">
      <alignment vertical="center" wrapText="1"/>
    </xf>
    <xf numFmtId="0" fontId="18" fillId="29" borderId="0" xfId="0" applyFont="1" applyFill="1" applyBorder="1" applyAlignment="1">
      <alignment horizontal="right" vertical="center" wrapText="1"/>
    </xf>
    <xf numFmtId="0" fontId="18" fillId="29" borderId="39" xfId="0" applyFont="1" applyFill="1" applyBorder="1" applyAlignment="1">
      <alignment horizontal="right" vertical="center" wrapText="1"/>
    </xf>
    <xf numFmtId="0" fontId="38" fillId="30" borderId="37" xfId="0" applyFont="1" applyFill="1" applyBorder="1" applyAlignment="1">
      <alignment horizontal="center" vertical="center" wrapText="1"/>
    </xf>
    <xf numFmtId="0" fontId="38" fillId="30" borderId="44" xfId="0" applyFont="1" applyFill="1" applyBorder="1" applyAlignment="1">
      <alignment horizontal="center" vertical="center" wrapText="1"/>
    </xf>
    <xf numFmtId="0" fontId="38" fillId="27" borderId="19" xfId="0" applyFont="1" applyFill="1" applyBorder="1" applyAlignment="1">
      <alignment horizontal="center" vertical="center" wrapText="1"/>
    </xf>
    <xf numFmtId="0" fontId="38" fillId="27" borderId="45" xfId="0" applyFont="1" applyFill="1" applyBorder="1" applyAlignment="1">
      <alignment horizontal="center" vertical="center" wrapText="1"/>
    </xf>
    <xf numFmtId="0" fontId="38" fillId="28" borderId="19" xfId="0" applyFont="1" applyFill="1" applyBorder="1" applyAlignment="1">
      <alignment horizontal="center" vertical="center" wrapText="1"/>
    </xf>
    <xf numFmtId="0" fontId="38" fillId="28" borderId="45" xfId="0" applyFont="1" applyFill="1" applyBorder="1" applyAlignment="1">
      <alignment horizontal="center" vertical="center" wrapText="1"/>
    </xf>
    <xf numFmtId="0" fontId="38" fillId="30" borderId="19" xfId="0" applyFont="1" applyFill="1" applyBorder="1" applyAlignment="1">
      <alignment horizontal="center" vertical="center" wrapText="1"/>
    </xf>
    <xf numFmtId="0" fontId="38" fillId="30" borderId="45" xfId="0" applyFont="1" applyFill="1" applyBorder="1" applyAlignment="1">
      <alignment horizontal="center" vertical="center" wrapText="1"/>
    </xf>
    <xf numFmtId="0" fontId="22" fillId="0" borderId="32"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38" fillId="30" borderId="46" xfId="0" applyFont="1" applyFill="1" applyBorder="1" applyAlignment="1">
      <alignment horizontal="center" vertical="center" wrapText="1"/>
    </xf>
    <xf numFmtId="0" fontId="38" fillId="30" borderId="47" xfId="0" applyFont="1" applyFill="1" applyBorder="1" applyAlignment="1">
      <alignment horizontal="center" vertical="center" wrapText="1"/>
    </xf>
    <xf numFmtId="0" fontId="38" fillId="30" borderId="48" xfId="0" applyFont="1" applyFill="1" applyBorder="1" applyAlignment="1">
      <alignment horizontal="center" vertical="center" wrapText="1"/>
    </xf>
    <xf numFmtId="0" fontId="38" fillId="30" borderId="49" xfId="0" applyFont="1" applyFill="1" applyBorder="1" applyAlignment="1">
      <alignment horizontal="center" vertical="center" wrapText="1"/>
    </xf>
    <xf numFmtId="0" fontId="38" fillId="30" borderId="50" xfId="0" applyFont="1" applyFill="1" applyBorder="1" applyAlignment="1">
      <alignment horizontal="center" vertical="center" wrapText="1"/>
    </xf>
    <xf numFmtId="0" fontId="38" fillId="30" borderId="51" xfId="0" applyFont="1" applyFill="1" applyBorder="1" applyAlignment="1">
      <alignment horizontal="center" vertical="center"/>
    </xf>
    <xf numFmtId="0" fontId="38" fillId="30" borderId="52" xfId="0" applyFont="1" applyFill="1" applyBorder="1" applyAlignment="1">
      <alignment horizontal="center" vertical="center"/>
    </xf>
    <xf numFmtId="0" fontId="38" fillId="30" borderId="20" xfId="0" applyFont="1" applyFill="1" applyBorder="1" applyAlignment="1">
      <alignment horizontal="center" vertical="center"/>
    </xf>
    <xf numFmtId="0" fontId="36" fillId="0" borderId="11"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57" xfId="0" applyFont="1" applyBorder="1" applyAlignment="1">
      <alignment horizontal="center" vertical="center" wrapText="1"/>
    </xf>
    <xf numFmtId="0" fontId="22" fillId="0" borderId="40" xfId="0" applyFont="1" applyFill="1" applyBorder="1" applyAlignment="1">
      <alignment horizontal="left" vertical="center" wrapText="1"/>
    </xf>
    <xf numFmtId="0" fontId="22" fillId="0" borderId="57" xfId="0" applyFont="1" applyFill="1" applyBorder="1" applyAlignment="1">
      <alignment horizontal="left" vertical="center" wrapText="1"/>
    </xf>
    <xf numFmtId="0" fontId="22" fillId="0" borderId="56"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38" fillId="0" borderId="58" xfId="0" applyFont="1" applyBorder="1" applyAlignment="1">
      <alignment horizontal="center" vertical="center" wrapText="1"/>
    </xf>
    <xf numFmtId="0" fontId="38" fillId="0" borderId="59" xfId="0" applyFont="1" applyBorder="1" applyAlignment="1">
      <alignment horizontal="center" vertical="center" wrapText="1"/>
    </xf>
    <xf numFmtId="0" fontId="38" fillId="0" borderId="23" xfId="0" applyFont="1" applyBorder="1" applyAlignment="1">
      <alignment horizontal="center" vertical="center" wrapText="1"/>
    </xf>
    <xf numFmtId="0" fontId="22" fillId="0" borderId="32"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37" fillId="0" borderId="11" xfId="0" applyFont="1" applyBorder="1" applyAlignment="1">
      <alignment horizontal="center" vertical="center" wrapText="1"/>
    </xf>
    <xf numFmtId="0" fontId="37" fillId="0" borderId="18" xfId="0" applyFont="1" applyBorder="1" applyAlignment="1">
      <alignment horizontal="center" vertical="center" wrapText="1"/>
    </xf>
    <xf numFmtId="0" fontId="36" fillId="25" borderId="12" xfId="0" applyFont="1" applyFill="1" applyBorder="1" applyAlignment="1">
      <alignment horizontal="center" vertical="center" wrapText="1"/>
    </xf>
    <xf numFmtId="0" fontId="36" fillId="0" borderId="11" xfId="0" applyFont="1" applyBorder="1" applyAlignment="1">
      <alignment horizontal="left" vertical="center" wrapText="1"/>
    </xf>
    <xf numFmtId="0" fontId="20" fillId="0" borderId="56"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57" xfId="0" applyFont="1" applyBorder="1" applyAlignment="1">
      <alignment horizontal="center" vertical="center" wrapText="1"/>
    </xf>
    <xf numFmtId="0" fontId="18"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38" xfId="0" applyFont="1" applyBorder="1" applyAlignment="1">
      <alignment horizontal="center" vertical="center" wrapText="1"/>
    </xf>
    <xf numFmtId="0" fontId="20" fillId="0" borderId="0" xfId="0" applyFont="1" applyBorder="1" applyAlignment="1">
      <alignment horizontal="left" vertical="center" wrapText="1"/>
    </xf>
    <xf numFmtId="0" fontId="0" fillId="0"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8" fillId="30" borderId="60" xfId="0" applyFont="1" applyFill="1" applyBorder="1" applyAlignment="1">
      <alignment horizontal="center" vertical="center" wrapText="1"/>
    </xf>
    <xf numFmtId="0" fontId="38" fillId="30" borderId="23" xfId="0" applyFont="1" applyFill="1" applyBorder="1" applyAlignment="1">
      <alignment horizontal="center" vertical="center" wrapText="1"/>
    </xf>
    <xf numFmtId="0" fontId="38" fillId="30" borderId="5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55" xfId="0" applyBorder="1" applyAlignment="1">
      <alignment horizontal="center" vertical="center" wrapText="1"/>
    </xf>
    <xf numFmtId="0" fontId="0" fillId="0" borderId="39" xfId="0" applyBorder="1" applyAlignment="1">
      <alignment horizontal="center" vertical="center" wrapText="1"/>
    </xf>
    <xf numFmtId="0" fontId="0" fillId="0" borderId="38"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37"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6"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Porcentaje 2 2" xfId="61"/>
    <cellStyle name="Salida" xfId="62"/>
    <cellStyle name="Texto de advertencia" xfId="63"/>
    <cellStyle name="Texto explicativo" xfId="64"/>
    <cellStyle name="Título" xfId="65"/>
    <cellStyle name="Título 2" xfId="66"/>
    <cellStyle name="Título 3" xfId="67"/>
    <cellStyle name="Total" xfId="6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1323975</xdr:colOff>
      <xdr:row>0</xdr:row>
      <xdr:rowOff>247650</xdr:rowOff>
    </xdr:from>
    <xdr:to>
      <xdr:col>1</xdr:col>
      <xdr:colOff>428625</xdr:colOff>
      <xdr:row>3</xdr:row>
      <xdr:rowOff>200025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23975" y="24765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6"/>
  <sheetViews>
    <sheetView showGridLines="0" tabSelected="1" view="pageBreakPreview" zoomScaleNormal="80" zoomScaleSheetLayoutView="100" zoomScalePageLayoutView="0" workbookViewId="0" topLeftCell="A1">
      <selection activeCell="N35" sqref="N35"/>
    </sheetView>
  </sheetViews>
  <sheetFormatPr defaultColWidth="11.421875" defaultRowHeight="12.75"/>
  <cols>
    <col min="1" max="1" width="27.00390625" style="3" customWidth="1"/>
    <col min="2" max="2" width="30.7109375" style="3" customWidth="1"/>
    <col min="3" max="3" width="19.421875" style="3" customWidth="1"/>
    <col min="4" max="4" width="40.7109375" style="3" customWidth="1"/>
    <col min="5" max="5" width="12.7109375" style="3" customWidth="1"/>
    <col min="6" max="6" width="15.7109375" style="3" customWidth="1"/>
    <col min="7" max="7" width="28.8515625" style="3" customWidth="1"/>
    <col min="8" max="8" width="35.7109375" style="3" customWidth="1"/>
    <col min="9" max="9" width="33.8515625" style="3" customWidth="1"/>
    <col min="10" max="10" width="12.7109375" style="3" customWidth="1"/>
    <col min="11" max="11" width="15.7109375" style="3" customWidth="1"/>
    <col min="12" max="12" width="19.140625" style="3" customWidth="1"/>
    <col min="13" max="13" width="30.28125" style="3" customWidth="1"/>
    <col min="14" max="14" width="20.421875" style="4" customWidth="1"/>
    <col min="15" max="15" width="38.421875" style="4" customWidth="1"/>
    <col min="16" max="16" width="15.7109375" style="4" customWidth="1"/>
    <col min="17" max="19" width="21.421875" style="4" customWidth="1"/>
    <col min="20" max="20" width="24.28125" style="4" customWidth="1"/>
    <col min="21" max="21" width="20.28125" style="4" customWidth="1"/>
    <col min="22" max="22" width="23.7109375" style="4" customWidth="1"/>
    <col min="23" max="28" width="20.7109375" style="5" customWidth="1"/>
    <col min="29" max="29" width="23.140625" style="3" customWidth="1"/>
    <col min="30" max="16384" width="11.421875" style="2" customWidth="1"/>
  </cols>
  <sheetData>
    <row r="1" spans="1:29" s="22" customFormat="1" ht="39.75" customHeight="1">
      <c r="A1" s="165"/>
      <c r="B1" s="166"/>
      <c r="C1" s="125" t="s">
        <v>84</v>
      </c>
      <c r="D1" s="126"/>
      <c r="E1" s="126"/>
      <c r="F1" s="126"/>
      <c r="G1" s="126"/>
      <c r="H1" s="126"/>
      <c r="I1" s="126"/>
      <c r="J1" s="126"/>
      <c r="K1" s="126"/>
      <c r="L1" s="126"/>
      <c r="M1" s="126"/>
      <c r="N1" s="126"/>
      <c r="O1" s="126"/>
      <c r="P1" s="126"/>
      <c r="Q1" s="126"/>
      <c r="R1" s="126"/>
      <c r="S1" s="126"/>
      <c r="T1" s="126"/>
      <c r="U1" s="126"/>
      <c r="V1" s="126"/>
      <c r="W1" s="126"/>
      <c r="X1" s="126"/>
      <c r="Y1" s="126"/>
      <c r="Z1" s="126"/>
      <c r="AA1" s="126"/>
      <c r="AB1" s="127"/>
      <c r="AC1" s="100" t="s">
        <v>85</v>
      </c>
    </row>
    <row r="2" spans="1:29" s="22" customFormat="1" ht="25.5" customHeight="1">
      <c r="A2" s="167"/>
      <c r="B2" s="168"/>
      <c r="C2" s="128"/>
      <c r="D2" s="129"/>
      <c r="E2" s="129"/>
      <c r="F2" s="129"/>
      <c r="G2" s="129"/>
      <c r="H2" s="129"/>
      <c r="I2" s="129"/>
      <c r="J2" s="129"/>
      <c r="K2" s="129"/>
      <c r="L2" s="129"/>
      <c r="M2" s="129"/>
      <c r="N2" s="129"/>
      <c r="O2" s="129"/>
      <c r="P2" s="129"/>
      <c r="Q2" s="129"/>
      <c r="R2" s="129"/>
      <c r="S2" s="129"/>
      <c r="T2" s="129"/>
      <c r="U2" s="129"/>
      <c r="V2" s="129"/>
      <c r="W2" s="129"/>
      <c r="X2" s="129"/>
      <c r="Y2" s="129"/>
      <c r="Z2" s="129"/>
      <c r="AA2" s="129"/>
      <c r="AB2" s="130"/>
      <c r="AC2" s="101" t="s">
        <v>113</v>
      </c>
    </row>
    <row r="3" spans="1:29" s="22" customFormat="1" ht="20.25" customHeight="1">
      <c r="A3" s="167"/>
      <c r="B3" s="168"/>
      <c r="C3" s="131" t="s">
        <v>2</v>
      </c>
      <c r="D3" s="132"/>
      <c r="E3" s="132"/>
      <c r="F3" s="132"/>
      <c r="G3" s="132"/>
      <c r="H3" s="132"/>
      <c r="I3" s="132"/>
      <c r="J3" s="132"/>
      <c r="K3" s="132"/>
      <c r="L3" s="132"/>
      <c r="M3" s="132"/>
      <c r="N3" s="132"/>
      <c r="O3" s="132"/>
      <c r="P3" s="132"/>
      <c r="Q3" s="132"/>
      <c r="R3" s="132"/>
      <c r="S3" s="132"/>
      <c r="T3" s="132"/>
      <c r="U3" s="132"/>
      <c r="V3" s="132"/>
      <c r="W3" s="132"/>
      <c r="X3" s="132"/>
      <c r="Y3" s="132"/>
      <c r="Z3" s="132"/>
      <c r="AA3" s="132"/>
      <c r="AB3" s="133"/>
      <c r="AC3" s="101" t="s">
        <v>114</v>
      </c>
    </row>
    <row r="4" spans="1:29" s="22" customFormat="1" ht="27.75" customHeight="1" thickBot="1">
      <c r="A4" s="169"/>
      <c r="B4" s="170"/>
      <c r="C4" s="134" t="s">
        <v>3</v>
      </c>
      <c r="D4" s="135"/>
      <c r="E4" s="135"/>
      <c r="F4" s="135"/>
      <c r="G4" s="135"/>
      <c r="H4" s="135"/>
      <c r="I4" s="135"/>
      <c r="J4" s="135"/>
      <c r="K4" s="135"/>
      <c r="L4" s="135"/>
      <c r="M4" s="135"/>
      <c r="N4" s="135"/>
      <c r="O4" s="135"/>
      <c r="P4" s="135"/>
      <c r="Q4" s="135"/>
      <c r="R4" s="135"/>
      <c r="S4" s="135"/>
      <c r="T4" s="135"/>
      <c r="U4" s="135"/>
      <c r="V4" s="135"/>
      <c r="W4" s="135"/>
      <c r="X4" s="135"/>
      <c r="Y4" s="135"/>
      <c r="Z4" s="135"/>
      <c r="AA4" s="135"/>
      <c r="AB4" s="136"/>
      <c r="AC4" s="102" t="s">
        <v>4</v>
      </c>
    </row>
    <row r="5" spans="1:29" s="23" customFormat="1" ht="19.5" customHeight="1" thickBot="1">
      <c r="A5" s="113" t="s">
        <v>86</v>
      </c>
      <c r="B5" s="114"/>
      <c r="C5" s="137"/>
      <c r="D5" s="137"/>
      <c r="E5" s="137"/>
      <c r="F5" s="137"/>
      <c r="G5" s="138"/>
      <c r="H5" s="139" t="s">
        <v>87</v>
      </c>
      <c r="I5" s="137"/>
      <c r="J5" s="137"/>
      <c r="K5" s="137"/>
      <c r="L5" s="137"/>
      <c r="M5" s="137"/>
      <c r="N5" s="137"/>
      <c r="O5" s="137"/>
      <c r="P5" s="137"/>
      <c r="Q5" s="137"/>
      <c r="R5" s="137"/>
      <c r="S5" s="137"/>
      <c r="T5" s="137"/>
      <c r="U5" s="137"/>
      <c r="V5" s="137"/>
      <c r="W5" s="137"/>
      <c r="X5" s="137"/>
      <c r="Y5" s="137"/>
      <c r="Z5" s="137"/>
      <c r="AA5" s="137"/>
      <c r="AB5" s="137"/>
      <c r="AC5" s="140"/>
    </row>
    <row r="6" spans="1:29" s="23" customFormat="1" ht="23.25" customHeight="1" thickBot="1">
      <c r="A6" s="113" t="s">
        <v>73</v>
      </c>
      <c r="B6" s="114"/>
      <c r="C6" s="114"/>
      <c r="D6" s="114"/>
      <c r="E6" s="114"/>
      <c r="F6" s="114"/>
      <c r="G6" s="114"/>
      <c r="H6" s="114"/>
      <c r="I6" s="114"/>
      <c r="J6" s="114"/>
      <c r="K6" s="115"/>
      <c r="L6" s="144" t="s">
        <v>79</v>
      </c>
      <c r="M6" s="145"/>
      <c r="N6" s="145"/>
      <c r="O6" s="145"/>
      <c r="P6" s="145"/>
      <c r="Q6" s="145"/>
      <c r="R6" s="145"/>
      <c r="S6" s="145"/>
      <c r="T6" s="145"/>
      <c r="U6" s="145"/>
      <c r="V6" s="145"/>
      <c r="W6" s="145"/>
      <c r="X6" s="145"/>
      <c r="Y6" s="145"/>
      <c r="Z6" s="145"/>
      <c r="AA6" s="145"/>
      <c r="AB6" s="145"/>
      <c r="AC6" s="146"/>
    </row>
    <row r="7" spans="1:29" s="24" customFormat="1" ht="21" customHeight="1" thickBot="1">
      <c r="A7" s="158"/>
      <c r="B7" s="159"/>
      <c r="C7" s="159"/>
      <c r="D7" s="159"/>
      <c r="E7" s="159"/>
      <c r="F7" s="159"/>
      <c r="G7" s="159"/>
      <c r="H7" s="83"/>
      <c r="I7" s="86"/>
      <c r="J7" s="86"/>
      <c r="K7" s="86"/>
      <c r="L7" s="86"/>
      <c r="M7" s="86"/>
      <c r="N7" s="86"/>
      <c r="O7" s="86"/>
      <c r="P7" s="86"/>
      <c r="Q7" s="86"/>
      <c r="R7" s="86"/>
      <c r="S7" s="86"/>
      <c r="T7" s="86"/>
      <c r="U7" s="86"/>
      <c r="V7" s="86"/>
      <c r="W7" s="86"/>
      <c r="X7" s="86"/>
      <c r="Y7" s="86"/>
      <c r="Z7" s="86"/>
      <c r="AA7" s="86"/>
      <c r="AB7" s="36"/>
      <c r="AC7" s="85"/>
    </row>
    <row r="8" spans="1:29" s="24" customFormat="1" ht="30.75" customHeight="1" thickBot="1">
      <c r="A8" s="161" t="s">
        <v>26</v>
      </c>
      <c r="B8" s="162"/>
      <c r="C8" s="162"/>
      <c r="D8" s="162"/>
      <c r="E8" s="162"/>
      <c r="F8" s="162"/>
      <c r="G8" s="162"/>
      <c r="H8" s="162"/>
      <c r="I8" s="162"/>
      <c r="J8" s="162"/>
      <c r="K8" s="163"/>
      <c r="L8" s="141" t="s">
        <v>13</v>
      </c>
      <c r="M8" s="143"/>
      <c r="N8" s="142"/>
      <c r="O8" s="141" t="s">
        <v>27</v>
      </c>
      <c r="P8" s="143"/>
      <c r="Q8" s="142"/>
      <c r="R8" s="141" t="s">
        <v>88</v>
      </c>
      <c r="S8" s="142"/>
      <c r="T8" s="76"/>
      <c r="U8" s="141" t="s">
        <v>89</v>
      </c>
      <c r="V8" s="143"/>
      <c r="W8" s="143"/>
      <c r="X8" s="143"/>
      <c r="Y8" s="142"/>
      <c r="Z8" s="141" t="s">
        <v>90</v>
      </c>
      <c r="AA8" s="142"/>
      <c r="AB8" s="37" t="s">
        <v>91</v>
      </c>
      <c r="AC8" s="84" t="s">
        <v>14</v>
      </c>
    </row>
    <row r="9" spans="1:29" s="22" customFormat="1" ht="24" customHeight="1" thickBot="1">
      <c r="A9" s="116" t="s">
        <v>15</v>
      </c>
      <c r="B9" s="119" t="s">
        <v>16</v>
      </c>
      <c r="C9" s="119" t="s">
        <v>17</v>
      </c>
      <c r="D9" s="121" t="s">
        <v>18</v>
      </c>
      <c r="E9" s="122"/>
      <c r="F9" s="123"/>
      <c r="G9" s="119" t="s">
        <v>19</v>
      </c>
      <c r="H9" s="119" t="s">
        <v>20</v>
      </c>
      <c r="I9" s="121" t="s">
        <v>92</v>
      </c>
      <c r="J9" s="122"/>
      <c r="K9" s="123"/>
      <c r="L9" s="38">
        <v>1</v>
      </c>
      <c r="M9" s="39">
        <v>2</v>
      </c>
      <c r="N9" s="39">
        <v>3</v>
      </c>
      <c r="O9" s="39">
        <v>4</v>
      </c>
      <c r="P9" s="39">
        <v>5</v>
      </c>
      <c r="Q9" s="39">
        <v>6</v>
      </c>
      <c r="R9" s="39">
        <v>7</v>
      </c>
      <c r="S9" s="39">
        <v>8</v>
      </c>
      <c r="T9" s="39"/>
      <c r="U9" s="39">
        <v>9</v>
      </c>
      <c r="V9" s="39">
        <v>10</v>
      </c>
      <c r="W9" s="39">
        <v>11</v>
      </c>
      <c r="X9" s="39">
        <v>12</v>
      </c>
      <c r="Y9" s="39">
        <v>13</v>
      </c>
      <c r="Z9" s="39">
        <v>14</v>
      </c>
      <c r="AA9" s="39">
        <v>15</v>
      </c>
      <c r="AB9" s="39">
        <v>16</v>
      </c>
      <c r="AC9" s="40">
        <v>17</v>
      </c>
    </row>
    <row r="10" spans="1:29" s="25" customFormat="1" ht="84" customHeight="1" thickBot="1">
      <c r="A10" s="117"/>
      <c r="B10" s="120"/>
      <c r="C10" s="120"/>
      <c r="D10" s="111" t="s">
        <v>21</v>
      </c>
      <c r="E10" s="111" t="s">
        <v>22</v>
      </c>
      <c r="F10" s="111" t="s">
        <v>23</v>
      </c>
      <c r="G10" s="120"/>
      <c r="H10" s="120"/>
      <c r="I10" s="111" t="s">
        <v>21</v>
      </c>
      <c r="J10" s="111" t="s">
        <v>24</v>
      </c>
      <c r="K10" s="111" t="s">
        <v>25</v>
      </c>
      <c r="L10" s="111" t="s">
        <v>72</v>
      </c>
      <c r="M10" s="111" t="s">
        <v>5</v>
      </c>
      <c r="N10" s="111" t="s">
        <v>6</v>
      </c>
      <c r="O10" s="111" t="s">
        <v>30</v>
      </c>
      <c r="P10" s="111" t="s">
        <v>29</v>
      </c>
      <c r="Q10" s="111" t="s">
        <v>28</v>
      </c>
      <c r="R10" s="109" t="s">
        <v>93</v>
      </c>
      <c r="S10" s="79" t="s">
        <v>94</v>
      </c>
      <c r="T10" s="109" t="s">
        <v>70</v>
      </c>
      <c r="U10" s="107" t="s">
        <v>7</v>
      </c>
      <c r="V10" s="107" t="s">
        <v>1</v>
      </c>
      <c r="W10" s="107" t="s">
        <v>95</v>
      </c>
      <c r="X10" s="109" t="s">
        <v>96</v>
      </c>
      <c r="Y10" s="41" t="s">
        <v>94</v>
      </c>
      <c r="Z10" s="109" t="s">
        <v>97</v>
      </c>
      <c r="AA10" s="109" t="s">
        <v>98</v>
      </c>
      <c r="AB10" s="109" t="s">
        <v>99</v>
      </c>
      <c r="AC10" s="105" t="s">
        <v>0</v>
      </c>
    </row>
    <row r="11" spans="1:29" s="25" customFormat="1" ht="106.5" customHeight="1" thickBot="1">
      <c r="A11" s="118"/>
      <c r="B11" s="112"/>
      <c r="C11" s="112"/>
      <c r="D11" s="112"/>
      <c r="E11" s="112"/>
      <c r="F11" s="112"/>
      <c r="G11" s="112"/>
      <c r="H11" s="112"/>
      <c r="I11" s="112"/>
      <c r="J11" s="112"/>
      <c r="K11" s="112"/>
      <c r="L11" s="112"/>
      <c r="M11" s="112"/>
      <c r="N11" s="112"/>
      <c r="O11" s="112"/>
      <c r="P11" s="112"/>
      <c r="Q11" s="112"/>
      <c r="R11" s="110"/>
      <c r="S11" s="42" t="s">
        <v>100</v>
      </c>
      <c r="T11" s="110"/>
      <c r="U11" s="108"/>
      <c r="V11" s="108"/>
      <c r="W11" s="108"/>
      <c r="X11" s="110"/>
      <c r="Y11" s="43" t="s">
        <v>101</v>
      </c>
      <c r="Z11" s="110"/>
      <c r="AA11" s="110"/>
      <c r="AB11" s="110"/>
      <c r="AC11" s="106"/>
    </row>
    <row r="12" spans="1:29" s="1" customFormat="1" ht="290.25" customHeight="1" thickBot="1">
      <c r="A12" s="15" t="s">
        <v>31</v>
      </c>
      <c r="B12" s="16" t="s">
        <v>32</v>
      </c>
      <c r="C12" s="17">
        <v>11</v>
      </c>
      <c r="D12" s="18" t="s">
        <v>33</v>
      </c>
      <c r="E12" s="19">
        <v>0</v>
      </c>
      <c r="F12" s="17">
        <v>4</v>
      </c>
      <c r="G12" s="20" t="s">
        <v>34</v>
      </c>
      <c r="H12" s="20" t="s">
        <v>35</v>
      </c>
      <c r="I12" s="20" t="s">
        <v>36</v>
      </c>
      <c r="J12" s="19">
        <v>0</v>
      </c>
      <c r="K12" s="31">
        <v>4</v>
      </c>
      <c r="L12" s="174">
        <v>276230</v>
      </c>
      <c r="M12" s="172" t="s">
        <v>64</v>
      </c>
      <c r="N12" s="172" t="s">
        <v>74</v>
      </c>
      <c r="O12" s="11" t="s">
        <v>69</v>
      </c>
      <c r="P12" s="11">
        <v>4</v>
      </c>
      <c r="Q12" s="11">
        <v>1</v>
      </c>
      <c r="R12" s="11">
        <v>0.25</v>
      </c>
      <c r="S12" s="45">
        <f aca="true" t="shared" si="0" ref="S12:S22">R12/Q12</f>
        <v>0.25</v>
      </c>
      <c r="T12" s="28" t="s">
        <v>35</v>
      </c>
      <c r="U12" s="33" t="s">
        <v>83</v>
      </c>
      <c r="V12" s="11" t="s">
        <v>62</v>
      </c>
      <c r="W12" s="26">
        <v>10000000</v>
      </c>
      <c r="X12" s="34">
        <v>0</v>
      </c>
      <c r="Y12" s="47">
        <f>X12/W12</f>
        <v>0</v>
      </c>
      <c r="Z12" s="34"/>
      <c r="AA12" s="34"/>
      <c r="AB12" s="75" t="s">
        <v>112</v>
      </c>
      <c r="AC12" s="12" t="s">
        <v>63</v>
      </c>
    </row>
    <row r="13" spans="1:29" s="1" customFormat="1" ht="227.25" customHeight="1" thickBot="1">
      <c r="A13" s="21" t="s">
        <v>31</v>
      </c>
      <c r="B13" s="6" t="s">
        <v>32</v>
      </c>
      <c r="C13" s="77">
        <v>11</v>
      </c>
      <c r="D13" s="7" t="s">
        <v>33</v>
      </c>
      <c r="E13" s="8">
        <v>0</v>
      </c>
      <c r="F13" s="77">
        <v>2</v>
      </c>
      <c r="G13" s="9" t="s">
        <v>34</v>
      </c>
      <c r="H13" s="9" t="s">
        <v>37</v>
      </c>
      <c r="I13" s="9" t="s">
        <v>38</v>
      </c>
      <c r="J13" s="77">
        <v>0</v>
      </c>
      <c r="K13" s="78">
        <v>2</v>
      </c>
      <c r="L13" s="160"/>
      <c r="M13" s="164"/>
      <c r="N13" s="164"/>
      <c r="O13" s="13" t="s">
        <v>75</v>
      </c>
      <c r="P13" s="13">
        <v>2</v>
      </c>
      <c r="Q13" s="11">
        <v>0</v>
      </c>
      <c r="R13" s="11">
        <v>0.25</v>
      </c>
      <c r="S13" s="45">
        <v>0.25</v>
      </c>
      <c r="T13" s="30" t="s">
        <v>37</v>
      </c>
      <c r="U13" s="29" t="s">
        <v>83</v>
      </c>
      <c r="V13" s="13" t="s">
        <v>62</v>
      </c>
      <c r="W13" s="27">
        <v>0</v>
      </c>
      <c r="X13" s="35">
        <v>0</v>
      </c>
      <c r="Y13" s="47">
        <v>0</v>
      </c>
      <c r="Z13" s="35"/>
      <c r="AA13" s="35"/>
      <c r="AB13" s="74" t="s">
        <v>102</v>
      </c>
      <c r="AC13" s="14" t="s">
        <v>63</v>
      </c>
    </row>
    <row r="14" spans="1:29" s="1" customFormat="1" ht="289.5" customHeight="1" thickBot="1">
      <c r="A14" s="149" t="s">
        <v>39</v>
      </c>
      <c r="B14" s="150" t="s">
        <v>32</v>
      </c>
      <c r="C14" s="124">
        <v>11</v>
      </c>
      <c r="D14" s="147" t="s">
        <v>33</v>
      </c>
      <c r="E14" s="147">
        <v>87</v>
      </c>
      <c r="F14" s="147">
        <v>100</v>
      </c>
      <c r="G14" s="147" t="s">
        <v>34</v>
      </c>
      <c r="H14" s="147" t="s">
        <v>40</v>
      </c>
      <c r="I14" s="147" t="s">
        <v>41</v>
      </c>
      <c r="J14" s="147">
        <v>87</v>
      </c>
      <c r="K14" s="148">
        <v>100</v>
      </c>
      <c r="L14" s="160" t="s">
        <v>54</v>
      </c>
      <c r="M14" s="164" t="s">
        <v>55</v>
      </c>
      <c r="N14" s="164" t="s">
        <v>65</v>
      </c>
      <c r="O14" s="13" t="s">
        <v>76</v>
      </c>
      <c r="P14" s="13">
        <v>1</v>
      </c>
      <c r="Q14" s="13">
        <v>1</v>
      </c>
      <c r="R14" s="13">
        <v>1</v>
      </c>
      <c r="S14" s="45">
        <f t="shared" si="0"/>
        <v>1</v>
      </c>
      <c r="T14" s="171" t="s">
        <v>40</v>
      </c>
      <c r="U14" s="29" t="s">
        <v>83</v>
      </c>
      <c r="V14" s="13" t="s">
        <v>62</v>
      </c>
      <c r="W14" s="27">
        <v>6000000</v>
      </c>
      <c r="X14" s="35">
        <v>6000000</v>
      </c>
      <c r="Y14" s="47">
        <f>X14/W14</f>
        <v>1</v>
      </c>
      <c r="Z14" s="35"/>
      <c r="AA14" s="35"/>
      <c r="AB14" s="71" t="s">
        <v>107</v>
      </c>
      <c r="AC14" s="14" t="s">
        <v>63</v>
      </c>
    </row>
    <row r="15" spans="1:29" s="1" customFormat="1" ht="289.5" customHeight="1" thickBot="1">
      <c r="A15" s="149"/>
      <c r="B15" s="150"/>
      <c r="C15" s="124"/>
      <c r="D15" s="147"/>
      <c r="E15" s="147"/>
      <c r="F15" s="147"/>
      <c r="G15" s="147"/>
      <c r="H15" s="147"/>
      <c r="I15" s="147"/>
      <c r="J15" s="147"/>
      <c r="K15" s="148"/>
      <c r="L15" s="160"/>
      <c r="M15" s="164"/>
      <c r="N15" s="164"/>
      <c r="O15" s="13" t="s">
        <v>81</v>
      </c>
      <c r="P15" s="13">
        <v>100</v>
      </c>
      <c r="Q15" s="13">
        <v>260</v>
      </c>
      <c r="R15" s="13">
        <v>65</v>
      </c>
      <c r="S15" s="45">
        <f t="shared" si="0"/>
        <v>0.25</v>
      </c>
      <c r="T15" s="171"/>
      <c r="U15" s="29" t="s">
        <v>82</v>
      </c>
      <c r="V15" s="13" t="s">
        <v>62</v>
      </c>
      <c r="W15" s="27">
        <f>1000000000+85000000</f>
        <v>1085000000</v>
      </c>
      <c r="X15" s="35">
        <v>1029670050</v>
      </c>
      <c r="Y15" s="47">
        <f>X15/W15</f>
        <v>0.9490046543778802</v>
      </c>
      <c r="Z15" s="35"/>
      <c r="AA15" s="35"/>
      <c r="AB15" s="71" t="s">
        <v>111</v>
      </c>
      <c r="AC15" s="14" t="s">
        <v>63</v>
      </c>
    </row>
    <row r="16" spans="1:29" s="1" customFormat="1" ht="220.5" customHeight="1" thickBot="1">
      <c r="A16" s="10" t="s">
        <v>39</v>
      </c>
      <c r="B16" s="6" t="s">
        <v>32</v>
      </c>
      <c r="C16" s="77">
        <v>11</v>
      </c>
      <c r="D16" s="7" t="s">
        <v>33</v>
      </c>
      <c r="E16" s="8">
        <v>0</v>
      </c>
      <c r="F16" s="8">
        <v>1</v>
      </c>
      <c r="G16" s="9" t="s">
        <v>34</v>
      </c>
      <c r="H16" s="9" t="s">
        <v>42</v>
      </c>
      <c r="I16" s="9" t="s">
        <v>43</v>
      </c>
      <c r="J16" s="8">
        <v>0</v>
      </c>
      <c r="K16" s="32">
        <v>1</v>
      </c>
      <c r="L16" s="160"/>
      <c r="M16" s="164"/>
      <c r="N16" s="164"/>
      <c r="O16" s="13" t="s">
        <v>66</v>
      </c>
      <c r="P16" s="13">
        <v>1</v>
      </c>
      <c r="Q16" s="13">
        <v>0</v>
      </c>
      <c r="R16" s="13">
        <v>0</v>
      </c>
      <c r="S16" s="45">
        <v>0</v>
      </c>
      <c r="T16" s="30" t="s">
        <v>42</v>
      </c>
      <c r="U16" s="13" t="s">
        <v>71</v>
      </c>
      <c r="V16" s="13" t="s">
        <v>62</v>
      </c>
      <c r="W16" s="27">
        <v>0</v>
      </c>
      <c r="X16" s="35">
        <v>0</v>
      </c>
      <c r="Y16" s="47">
        <v>0</v>
      </c>
      <c r="Z16" s="35"/>
      <c r="AA16" s="35"/>
      <c r="AB16" s="72" t="s">
        <v>103</v>
      </c>
      <c r="AC16" s="14" t="s">
        <v>63</v>
      </c>
    </row>
    <row r="17" spans="1:29" s="1" customFormat="1" ht="290.25" customHeight="1" thickBot="1">
      <c r="A17" s="10" t="s">
        <v>39</v>
      </c>
      <c r="B17" s="6" t="s">
        <v>32</v>
      </c>
      <c r="C17" s="77">
        <v>11</v>
      </c>
      <c r="D17" s="7" t="s">
        <v>33</v>
      </c>
      <c r="E17" s="77">
        <v>0</v>
      </c>
      <c r="F17" s="77">
        <v>3</v>
      </c>
      <c r="G17" s="9" t="s">
        <v>34</v>
      </c>
      <c r="H17" s="9" t="s">
        <v>44</v>
      </c>
      <c r="I17" s="9" t="s">
        <v>45</v>
      </c>
      <c r="J17" s="77">
        <v>0</v>
      </c>
      <c r="K17" s="78">
        <v>3</v>
      </c>
      <c r="L17" s="160"/>
      <c r="M17" s="164"/>
      <c r="N17" s="164"/>
      <c r="O17" s="13" t="s">
        <v>77</v>
      </c>
      <c r="P17" s="13">
        <v>3</v>
      </c>
      <c r="Q17" s="13">
        <v>1</v>
      </c>
      <c r="R17" s="13">
        <v>0</v>
      </c>
      <c r="S17" s="45">
        <f t="shared" si="0"/>
        <v>0</v>
      </c>
      <c r="T17" s="30" t="s">
        <v>44</v>
      </c>
      <c r="U17" s="29" t="s">
        <v>83</v>
      </c>
      <c r="V17" s="13" t="s">
        <v>62</v>
      </c>
      <c r="W17" s="27">
        <v>6000000</v>
      </c>
      <c r="X17" s="35">
        <v>0</v>
      </c>
      <c r="Y17" s="47">
        <f>-X17/W17</f>
        <v>0</v>
      </c>
      <c r="Z17" s="35"/>
      <c r="AA17" s="35"/>
      <c r="AB17" s="72" t="s">
        <v>104</v>
      </c>
      <c r="AC17" s="14" t="s">
        <v>63</v>
      </c>
    </row>
    <row r="18" spans="1:29" s="1" customFormat="1" ht="289.5" customHeight="1" thickBot="1">
      <c r="A18" s="149" t="s">
        <v>39</v>
      </c>
      <c r="B18" s="150" t="s">
        <v>32</v>
      </c>
      <c r="C18" s="147">
        <v>11</v>
      </c>
      <c r="D18" s="147" t="s">
        <v>33</v>
      </c>
      <c r="E18" s="147">
        <v>25</v>
      </c>
      <c r="F18" s="147">
        <v>50</v>
      </c>
      <c r="G18" s="147" t="s">
        <v>34</v>
      </c>
      <c r="H18" s="147" t="s">
        <v>46</v>
      </c>
      <c r="I18" s="147" t="s">
        <v>47</v>
      </c>
      <c r="J18" s="147">
        <v>25</v>
      </c>
      <c r="K18" s="148">
        <v>50</v>
      </c>
      <c r="L18" s="160"/>
      <c r="M18" s="164"/>
      <c r="N18" s="164"/>
      <c r="O18" s="13" t="s">
        <v>67</v>
      </c>
      <c r="P18" s="13">
        <v>4</v>
      </c>
      <c r="Q18" s="13">
        <v>1</v>
      </c>
      <c r="R18" s="13">
        <v>1</v>
      </c>
      <c r="S18" s="45">
        <f t="shared" si="0"/>
        <v>1</v>
      </c>
      <c r="T18" s="171" t="s">
        <v>46</v>
      </c>
      <c r="U18" s="29" t="s">
        <v>83</v>
      </c>
      <c r="V18" s="13" t="s">
        <v>62</v>
      </c>
      <c r="W18" s="27">
        <v>3000000</v>
      </c>
      <c r="X18" s="35">
        <v>3000000</v>
      </c>
      <c r="Y18" s="47">
        <f>X18/W18</f>
        <v>1</v>
      </c>
      <c r="Z18" s="35"/>
      <c r="AA18" s="35"/>
      <c r="AB18" s="71" t="s">
        <v>108</v>
      </c>
      <c r="AC18" s="14" t="s">
        <v>63</v>
      </c>
    </row>
    <row r="19" spans="1:29" s="1" customFormat="1" ht="289.5" customHeight="1" thickBot="1">
      <c r="A19" s="149"/>
      <c r="B19" s="150"/>
      <c r="C19" s="147"/>
      <c r="D19" s="147"/>
      <c r="E19" s="147"/>
      <c r="F19" s="147"/>
      <c r="G19" s="147"/>
      <c r="H19" s="147"/>
      <c r="I19" s="147"/>
      <c r="J19" s="147"/>
      <c r="K19" s="148"/>
      <c r="L19" s="160"/>
      <c r="M19" s="164"/>
      <c r="N19" s="164"/>
      <c r="O19" s="13" t="s">
        <v>59</v>
      </c>
      <c r="P19" s="13">
        <v>50</v>
      </c>
      <c r="Q19" s="13">
        <v>19</v>
      </c>
      <c r="R19" s="13">
        <v>1</v>
      </c>
      <c r="S19" s="45">
        <f t="shared" si="0"/>
        <v>0.05263157894736842</v>
      </c>
      <c r="T19" s="171"/>
      <c r="U19" s="29" t="s">
        <v>83</v>
      </c>
      <c r="V19" s="13" t="s">
        <v>62</v>
      </c>
      <c r="W19" s="27">
        <v>30000000</v>
      </c>
      <c r="X19" s="35">
        <v>4500000</v>
      </c>
      <c r="Y19" s="47">
        <f>X19/W19</f>
        <v>0.15</v>
      </c>
      <c r="Z19" s="35"/>
      <c r="AA19" s="35"/>
      <c r="AB19" s="72" t="s">
        <v>109</v>
      </c>
      <c r="AC19" s="14" t="s">
        <v>63</v>
      </c>
    </row>
    <row r="20" spans="1:29" s="1" customFormat="1" ht="197.25" customHeight="1" thickBot="1">
      <c r="A20" s="10" t="s">
        <v>39</v>
      </c>
      <c r="B20" s="6" t="s">
        <v>32</v>
      </c>
      <c r="C20" s="77">
        <v>11</v>
      </c>
      <c r="D20" s="7" t="s">
        <v>33</v>
      </c>
      <c r="E20" s="77">
        <v>0</v>
      </c>
      <c r="F20" s="77">
        <v>6</v>
      </c>
      <c r="G20" s="9" t="s">
        <v>34</v>
      </c>
      <c r="H20" s="9" t="s">
        <v>48</v>
      </c>
      <c r="I20" s="9" t="s">
        <v>49</v>
      </c>
      <c r="J20" s="77">
        <v>0</v>
      </c>
      <c r="K20" s="78">
        <v>6</v>
      </c>
      <c r="L20" s="160" t="s">
        <v>56</v>
      </c>
      <c r="M20" s="164" t="s">
        <v>57</v>
      </c>
      <c r="N20" s="164" t="s">
        <v>58</v>
      </c>
      <c r="O20" s="13" t="s">
        <v>78</v>
      </c>
      <c r="P20" s="13">
        <v>6</v>
      </c>
      <c r="Q20" s="13">
        <v>1</v>
      </c>
      <c r="R20" s="13">
        <v>0.25</v>
      </c>
      <c r="S20" s="45">
        <f t="shared" si="0"/>
        <v>0.25</v>
      </c>
      <c r="T20" s="30" t="s">
        <v>48</v>
      </c>
      <c r="U20" s="29" t="s">
        <v>83</v>
      </c>
      <c r="V20" s="13" t="s">
        <v>62</v>
      </c>
      <c r="W20" s="27">
        <v>15000000</v>
      </c>
      <c r="X20" s="35">
        <v>0</v>
      </c>
      <c r="Y20" s="47">
        <f>X20/W20</f>
        <v>0</v>
      </c>
      <c r="Z20" s="35"/>
      <c r="AA20" s="35"/>
      <c r="AB20" s="72" t="s">
        <v>105</v>
      </c>
      <c r="AC20" s="14" t="s">
        <v>63</v>
      </c>
    </row>
    <row r="21" spans="1:29" s="1" customFormat="1" ht="99.75" customHeight="1" thickBot="1">
      <c r="A21" s="10" t="s">
        <v>39</v>
      </c>
      <c r="B21" s="6" t="s">
        <v>32</v>
      </c>
      <c r="C21" s="77">
        <v>11</v>
      </c>
      <c r="D21" s="7" t="s">
        <v>33</v>
      </c>
      <c r="E21" s="77">
        <v>0</v>
      </c>
      <c r="F21" s="77">
        <v>1</v>
      </c>
      <c r="G21" s="9" t="s">
        <v>34</v>
      </c>
      <c r="H21" s="9" t="s">
        <v>50</v>
      </c>
      <c r="I21" s="9" t="s">
        <v>51</v>
      </c>
      <c r="J21" s="77">
        <v>0</v>
      </c>
      <c r="K21" s="78">
        <v>1</v>
      </c>
      <c r="L21" s="160"/>
      <c r="M21" s="164"/>
      <c r="N21" s="164"/>
      <c r="O21" s="13" t="s">
        <v>60</v>
      </c>
      <c r="P21" s="13">
        <v>1</v>
      </c>
      <c r="Q21" s="13">
        <v>0</v>
      </c>
      <c r="R21" s="13">
        <v>0</v>
      </c>
      <c r="S21" s="45">
        <v>0</v>
      </c>
      <c r="T21" s="30" t="s">
        <v>50</v>
      </c>
      <c r="U21" s="13" t="s">
        <v>71</v>
      </c>
      <c r="V21" s="13" t="s">
        <v>62</v>
      </c>
      <c r="W21" s="27">
        <v>0</v>
      </c>
      <c r="X21" s="35">
        <v>0</v>
      </c>
      <c r="Y21" s="47">
        <v>0</v>
      </c>
      <c r="Z21" s="35"/>
      <c r="AA21" s="35"/>
      <c r="AB21" s="72" t="s">
        <v>106</v>
      </c>
      <c r="AC21" s="14" t="s">
        <v>63</v>
      </c>
    </row>
    <row r="22" spans="1:29" s="1" customFormat="1" ht="289.5" customHeight="1" thickBot="1">
      <c r="A22" s="49" t="s">
        <v>39</v>
      </c>
      <c r="B22" s="50" t="s">
        <v>32</v>
      </c>
      <c r="C22" s="51">
        <v>11</v>
      </c>
      <c r="D22" s="52" t="s">
        <v>33</v>
      </c>
      <c r="E22" s="51">
        <v>0</v>
      </c>
      <c r="F22" s="51">
        <v>4</v>
      </c>
      <c r="G22" s="53" t="s">
        <v>34</v>
      </c>
      <c r="H22" s="53" t="s">
        <v>52</v>
      </c>
      <c r="I22" s="53" t="s">
        <v>53</v>
      </c>
      <c r="J22" s="51">
        <v>0</v>
      </c>
      <c r="K22" s="54">
        <v>4</v>
      </c>
      <c r="L22" s="175"/>
      <c r="M22" s="173"/>
      <c r="N22" s="173"/>
      <c r="O22" s="55" t="s">
        <v>61</v>
      </c>
      <c r="P22" s="55">
        <v>4</v>
      </c>
      <c r="Q22" s="55">
        <v>1</v>
      </c>
      <c r="R22" s="55">
        <v>0.5</v>
      </c>
      <c r="S22" s="56">
        <f t="shared" si="0"/>
        <v>0.5</v>
      </c>
      <c r="T22" s="57" t="s">
        <v>52</v>
      </c>
      <c r="U22" s="58" t="s">
        <v>83</v>
      </c>
      <c r="V22" s="55" t="s">
        <v>62</v>
      </c>
      <c r="W22" s="59">
        <v>4135000</v>
      </c>
      <c r="X22" s="60">
        <v>2266700</v>
      </c>
      <c r="Y22" s="61">
        <f>X22/W22</f>
        <v>0.5481741233373639</v>
      </c>
      <c r="Z22" s="60"/>
      <c r="AA22" s="60"/>
      <c r="AB22" s="73" t="s">
        <v>110</v>
      </c>
      <c r="AC22" s="62" t="s">
        <v>63</v>
      </c>
    </row>
    <row r="23" spans="1:29" ht="15" customHeight="1" thickBot="1">
      <c r="A23" s="63" t="s">
        <v>11</v>
      </c>
      <c r="B23" s="64"/>
      <c r="C23" s="64"/>
      <c r="D23" s="64"/>
      <c r="E23" s="64"/>
      <c r="F23" s="64"/>
      <c r="G23" s="64"/>
      <c r="H23" s="64"/>
      <c r="I23" s="64"/>
      <c r="J23" s="64"/>
      <c r="K23" s="64"/>
      <c r="L23" s="64"/>
      <c r="M23" s="64"/>
      <c r="N23" s="64"/>
      <c r="O23" s="64"/>
      <c r="P23" s="64"/>
      <c r="Q23" s="64"/>
      <c r="R23" s="64"/>
      <c r="S23" s="65"/>
      <c r="T23" s="64"/>
      <c r="U23" s="64"/>
      <c r="V23" s="66"/>
      <c r="W23" s="67">
        <f>+W22+W21+W20+W19+W18+W17+W16+W13+W12+W14+W15</f>
        <v>1159135000</v>
      </c>
      <c r="X23" s="67">
        <f>+X22+X21+X20+X19+X18+X17+X16+X13+X12+X14+X15</f>
        <v>1045436750</v>
      </c>
      <c r="Y23" s="69">
        <f>X23/W23</f>
        <v>0.9019111233807969</v>
      </c>
      <c r="Z23" s="68"/>
      <c r="AA23" s="68"/>
      <c r="AB23" s="68"/>
      <c r="AC23" s="70"/>
    </row>
    <row r="24" spans="1:29" ht="15" customHeight="1" hidden="1">
      <c r="A24" s="104"/>
      <c r="B24" s="103"/>
      <c r="C24" s="103"/>
      <c r="D24" s="103"/>
      <c r="E24" s="103"/>
      <c r="F24" s="103"/>
      <c r="G24" s="103"/>
      <c r="H24" s="103"/>
      <c r="I24" s="103"/>
      <c r="J24" s="103"/>
      <c r="K24" s="103"/>
      <c r="L24" s="103"/>
      <c r="M24" s="103"/>
      <c r="N24" s="103"/>
      <c r="O24" s="103"/>
      <c r="P24" s="103"/>
      <c r="Q24" s="103"/>
      <c r="R24" s="103"/>
      <c r="S24" s="46">
        <v>0</v>
      </c>
      <c r="T24" s="103"/>
      <c r="U24" s="103"/>
      <c r="V24" s="103"/>
      <c r="W24" s="44"/>
      <c r="X24" s="44"/>
      <c r="Y24" s="48">
        <v>0</v>
      </c>
      <c r="Z24" s="44"/>
      <c r="AA24" s="44"/>
      <c r="AB24" s="44"/>
      <c r="AC24" s="99"/>
    </row>
    <row r="25" spans="1:29" ht="15" customHeight="1" hidden="1">
      <c r="A25" s="104"/>
      <c r="B25" s="103"/>
      <c r="C25" s="103"/>
      <c r="D25" s="103"/>
      <c r="E25" s="103"/>
      <c r="F25" s="103"/>
      <c r="G25" s="103"/>
      <c r="H25" s="103"/>
      <c r="I25" s="103"/>
      <c r="J25" s="103"/>
      <c r="K25" s="103"/>
      <c r="L25" s="103"/>
      <c r="M25" s="103"/>
      <c r="N25" s="103"/>
      <c r="O25" s="103"/>
      <c r="P25" s="103"/>
      <c r="Q25" s="103"/>
      <c r="R25" s="103"/>
      <c r="S25" s="46">
        <v>1</v>
      </c>
      <c r="T25" s="103"/>
      <c r="U25" s="103"/>
      <c r="V25" s="103"/>
      <c r="W25" s="44"/>
      <c r="X25" s="44"/>
      <c r="Y25" s="48">
        <v>1</v>
      </c>
      <c r="Z25" s="44"/>
      <c r="AA25" s="44"/>
      <c r="AB25" s="44"/>
      <c r="AC25" s="99"/>
    </row>
    <row r="26" spans="1:29" ht="12">
      <c r="A26" s="87"/>
      <c r="B26" s="81"/>
      <c r="C26" s="88"/>
      <c r="D26" s="81"/>
      <c r="E26" s="88"/>
      <c r="F26" s="81"/>
      <c r="G26" s="88"/>
      <c r="H26" s="81"/>
      <c r="I26" s="88"/>
      <c r="J26" s="88"/>
      <c r="K26" s="81"/>
      <c r="L26" s="88"/>
      <c r="M26" s="81"/>
      <c r="N26" s="83"/>
      <c r="O26" s="83"/>
      <c r="P26" s="83"/>
      <c r="Q26" s="83"/>
      <c r="R26" s="83"/>
      <c r="S26" s="83"/>
      <c r="T26" s="83"/>
      <c r="U26" s="83"/>
      <c r="V26" s="83"/>
      <c r="W26" s="95"/>
      <c r="X26" s="95"/>
      <c r="Y26" s="95"/>
      <c r="Z26" s="95"/>
      <c r="AA26" s="95"/>
      <c r="AB26" s="95"/>
      <c r="AC26" s="90"/>
    </row>
    <row r="27" spans="1:29" ht="42.75" customHeight="1">
      <c r="A27" s="87"/>
      <c r="B27" s="81"/>
      <c r="C27" s="89"/>
      <c r="D27" s="81"/>
      <c r="E27" s="88"/>
      <c r="F27" s="81"/>
      <c r="G27" s="83"/>
      <c r="H27" s="83"/>
      <c r="I27" s="83"/>
      <c r="J27" s="157" t="s">
        <v>9</v>
      </c>
      <c r="K27" s="157"/>
      <c r="L27" s="157"/>
      <c r="M27" s="89"/>
      <c r="N27" s="89"/>
      <c r="O27" s="157" t="s">
        <v>8</v>
      </c>
      <c r="P27" s="157"/>
      <c r="Q27" s="157"/>
      <c r="R27" s="82"/>
      <c r="S27" s="82"/>
      <c r="T27" s="82"/>
      <c r="U27" s="155"/>
      <c r="V27" s="155"/>
      <c r="W27" s="155"/>
      <c r="X27" s="155"/>
      <c r="Y27" s="155"/>
      <c r="Z27" s="155"/>
      <c r="AA27" s="155"/>
      <c r="AB27" s="155"/>
      <c r="AC27" s="156"/>
    </row>
    <row r="28" spans="1:29" ht="13.5">
      <c r="A28" s="87"/>
      <c r="B28" s="81"/>
      <c r="C28" s="89"/>
      <c r="D28" s="81"/>
      <c r="E28" s="88"/>
      <c r="F28" s="81"/>
      <c r="G28" s="83"/>
      <c r="H28" s="83"/>
      <c r="I28" s="83"/>
      <c r="J28" s="88"/>
      <c r="K28" s="81"/>
      <c r="L28" s="88"/>
      <c r="M28" s="81"/>
      <c r="N28" s="81"/>
      <c r="O28" s="89"/>
      <c r="P28" s="88"/>
      <c r="Q28" s="83"/>
      <c r="R28" s="83"/>
      <c r="S28" s="83"/>
      <c r="T28" s="83"/>
      <c r="U28" s="83"/>
      <c r="V28" s="83"/>
      <c r="W28" s="94"/>
      <c r="X28" s="94"/>
      <c r="Y28" s="94"/>
      <c r="Z28" s="94"/>
      <c r="AA28" s="94"/>
      <c r="AB28" s="94"/>
      <c r="AC28" s="90"/>
    </row>
    <row r="29" spans="1:29" ht="13.5">
      <c r="A29" s="87"/>
      <c r="B29" s="81"/>
      <c r="C29" s="89"/>
      <c r="D29" s="81"/>
      <c r="E29" s="88"/>
      <c r="F29" s="81"/>
      <c r="G29" s="83"/>
      <c r="H29" s="83"/>
      <c r="I29" s="83"/>
      <c r="J29" s="88"/>
      <c r="K29" s="81"/>
      <c r="L29" s="88"/>
      <c r="M29" s="81"/>
      <c r="N29" s="81"/>
      <c r="O29" s="89"/>
      <c r="P29" s="88"/>
      <c r="Q29" s="88"/>
      <c r="R29" s="88"/>
      <c r="S29" s="88"/>
      <c r="T29" s="88"/>
      <c r="U29" s="88"/>
      <c r="V29" s="88"/>
      <c r="W29" s="95"/>
      <c r="X29" s="95"/>
      <c r="Y29" s="95"/>
      <c r="Z29" s="95"/>
      <c r="AA29" s="95"/>
      <c r="AB29" s="95"/>
      <c r="AC29" s="91"/>
    </row>
    <row r="30" spans="1:29" ht="12">
      <c r="A30" s="87"/>
      <c r="B30" s="81"/>
      <c r="C30" s="88"/>
      <c r="D30" s="81"/>
      <c r="E30" s="88"/>
      <c r="F30" s="81"/>
      <c r="G30" s="83"/>
      <c r="H30" s="83"/>
      <c r="I30" s="83"/>
      <c r="J30" s="88"/>
      <c r="K30" s="81"/>
      <c r="L30" s="88"/>
      <c r="M30" s="81"/>
      <c r="N30" s="81"/>
      <c r="O30" s="88"/>
      <c r="P30" s="88"/>
      <c r="Q30" s="88"/>
      <c r="R30" s="88"/>
      <c r="S30" s="88"/>
      <c r="T30" s="88"/>
      <c r="U30" s="88"/>
      <c r="V30" s="88"/>
      <c r="W30" s="95"/>
      <c r="X30" s="95"/>
      <c r="Y30" s="95"/>
      <c r="Z30" s="95"/>
      <c r="AA30" s="95"/>
      <c r="AB30" s="95"/>
      <c r="AC30" s="91"/>
    </row>
    <row r="31" spans="1:29" ht="14.25" customHeight="1" thickBot="1">
      <c r="A31" s="87"/>
      <c r="B31" s="81"/>
      <c r="C31" s="89"/>
      <c r="D31" s="81"/>
      <c r="E31" s="88"/>
      <c r="F31" s="81"/>
      <c r="G31" s="83"/>
      <c r="H31" s="83"/>
      <c r="I31" s="83"/>
      <c r="J31" s="98"/>
      <c r="K31" s="98"/>
      <c r="L31" s="93"/>
      <c r="M31" s="81"/>
      <c r="N31" s="81"/>
      <c r="O31" s="98"/>
      <c r="P31" s="98"/>
      <c r="Q31" s="88"/>
      <c r="R31" s="88"/>
      <c r="S31" s="88"/>
      <c r="T31" s="88"/>
      <c r="U31" s="88"/>
      <c r="V31" s="88"/>
      <c r="W31" s="95"/>
      <c r="X31" s="95"/>
      <c r="Y31" s="95"/>
      <c r="Z31" s="95"/>
      <c r="AA31" s="95"/>
      <c r="AB31" s="95"/>
      <c r="AC31" s="91"/>
    </row>
    <row r="32" spans="1:29" ht="25.5" customHeight="1">
      <c r="A32" s="87"/>
      <c r="B32" s="81"/>
      <c r="C32" s="92"/>
      <c r="D32" s="81"/>
      <c r="E32" s="88"/>
      <c r="F32" s="81"/>
      <c r="G32" s="83"/>
      <c r="H32" s="83"/>
      <c r="I32" s="83"/>
      <c r="J32" s="154" t="s">
        <v>68</v>
      </c>
      <c r="K32" s="154"/>
      <c r="L32" s="154"/>
      <c r="M32" s="97"/>
      <c r="N32" s="97"/>
      <c r="O32" s="154" t="s">
        <v>80</v>
      </c>
      <c r="P32" s="154"/>
      <c r="Q32" s="154"/>
      <c r="R32" s="80"/>
      <c r="S32" s="80"/>
      <c r="T32" s="80"/>
      <c r="U32" s="88"/>
      <c r="V32" s="88"/>
      <c r="W32" s="95"/>
      <c r="X32" s="95"/>
      <c r="Y32" s="95"/>
      <c r="Z32" s="95"/>
      <c r="AA32" s="95"/>
      <c r="AB32" s="95"/>
      <c r="AC32" s="91"/>
    </row>
    <row r="33" spans="1:29" ht="13.5">
      <c r="A33" s="87"/>
      <c r="B33" s="81"/>
      <c r="C33" s="92"/>
      <c r="D33" s="81"/>
      <c r="E33" s="88"/>
      <c r="F33" s="81"/>
      <c r="G33" s="83"/>
      <c r="H33" s="83"/>
      <c r="I33" s="83"/>
      <c r="J33" s="88" t="s">
        <v>10</v>
      </c>
      <c r="K33" s="81"/>
      <c r="L33" s="96"/>
      <c r="M33" s="97"/>
      <c r="N33" s="97"/>
      <c r="O33" s="88" t="s">
        <v>115</v>
      </c>
      <c r="P33" s="81"/>
      <c r="Q33" s="88"/>
      <c r="R33" s="88"/>
      <c r="S33" s="88"/>
      <c r="T33" s="88"/>
      <c r="U33" s="88"/>
      <c r="V33" s="88"/>
      <c r="W33" s="95"/>
      <c r="X33" s="95"/>
      <c r="Y33" s="95"/>
      <c r="Z33" s="95"/>
      <c r="AA33" s="95"/>
      <c r="AB33" s="95"/>
      <c r="AC33" s="91"/>
    </row>
    <row r="34" spans="1:29" ht="13.5">
      <c r="A34" s="87"/>
      <c r="B34" s="81"/>
      <c r="C34" s="88"/>
      <c r="D34" s="81"/>
      <c r="E34" s="88"/>
      <c r="F34" s="81"/>
      <c r="G34" s="88"/>
      <c r="H34" s="81"/>
      <c r="I34" s="88"/>
      <c r="J34" s="88"/>
      <c r="K34" s="81"/>
      <c r="L34" s="89"/>
      <c r="M34" s="81"/>
      <c r="N34" s="88"/>
      <c r="O34" s="88"/>
      <c r="P34" s="88"/>
      <c r="Q34" s="88"/>
      <c r="R34" s="88"/>
      <c r="S34" s="88"/>
      <c r="T34" s="88"/>
      <c r="U34" s="88"/>
      <c r="V34" s="88"/>
      <c r="W34" s="95"/>
      <c r="X34" s="95"/>
      <c r="Y34" s="95"/>
      <c r="Z34" s="95"/>
      <c r="AA34" s="95"/>
      <c r="AB34" s="95"/>
      <c r="AC34" s="91"/>
    </row>
    <row r="35" spans="1:29" ht="13.5">
      <c r="A35" s="87"/>
      <c r="B35" s="81"/>
      <c r="C35" s="88"/>
      <c r="D35" s="81"/>
      <c r="E35" s="88"/>
      <c r="F35" s="81"/>
      <c r="G35" s="88"/>
      <c r="H35" s="81"/>
      <c r="I35" s="88"/>
      <c r="J35" s="88"/>
      <c r="K35" s="81"/>
      <c r="L35" s="89"/>
      <c r="M35" s="81"/>
      <c r="N35" s="88"/>
      <c r="O35" s="88"/>
      <c r="P35" s="88"/>
      <c r="Q35" s="88"/>
      <c r="R35" s="88"/>
      <c r="S35" s="88"/>
      <c r="T35" s="88"/>
      <c r="U35" s="88"/>
      <c r="V35" s="88"/>
      <c r="W35" s="95"/>
      <c r="X35" s="95"/>
      <c r="Y35" s="95"/>
      <c r="Z35" s="95"/>
      <c r="AA35" s="95"/>
      <c r="AB35" s="95"/>
      <c r="AC35" s="91"/>
    </row>
    <row r="36" spans="1:29" ht="31.5" customHeight="1" thickBot="1">
      <c r="A36" s="151" t="s">
        <v>12</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3"/>
    </row>
  </sheetData>
  <sheetProtection/>
  <mergeCells count="83">
    <mergeCell ref="A1:B4"/>
    <mergeCell ref="T14:T15"/>
    <mergeCell ref="T18:T19"/>
    <mergeCell ref="N12:N13"/>
    <mergeCell ref="N20:N22"/>
    <mergeCell ref="L12:L13"/>
    <mergeCell ref="L20:L22"/>
    <mergeCell ref="M12:M13"/>
    <mergeCell ref="M20:M22"/>
    <mergeCell ref="M14:M19"/>
    <mergeCell ref="A7:G7"/>
    <mergeCell ref="I9:K9"/>
    <mergeCell ref="L8:N8"/>
    <mergeCell ref="O8:Q8"/>
    <mergeCell ref="L14:L19"/>
    <mergeCell ref="A8:K8"/>
    <mergeCell ref="N14:N19"/>
    <mergeCell ref="D14:D15"/>
    <mergeCell ref="E14:E15"/>
    <mergeCell ref="F14:F15"/>
    <mergeCell ref="A36:AC36"/>
    <mergeCell ref="O32:Q32"/>
    <mergeCell ref="U27:AC27"/>
    <mergeCell ref="J27:L27"/>
    <mergeCell ref="J32:L32"/>
    <mergeCell ref="O27:Q27"/>
    <mergeCell ref="G14:G15"/>
    <mergeCell ref="A18:A19"/>
    <mergeCell ref="B18:B19"/>
    <mergeCell ref="C18:C19"/>
    <mergeCell ref="D18:D19"/>
    <mergeCell ref="E18:E19"/>
    <mergeCell ref="F18:F19"/>
    <mergeCell ref="G18:G19"/>
    <mergeCell ref="A14:A15"/>
    <mergeCell ref="B14:B15"/>
    <mergeCell ref="H18:H19"/>
    <mergeCell ref="I18:I19"/>
    <mergeCell ref="J18:J19"/>
    <mergeCell ref="K18:K19"/>
    <mergeCell ref="H14:H15"/>
    <mergeCell ref="I14:I15"/>
    <mergeCell ref="J14:J15"/>
    <mergeCell ref="K14:K15"/>
    <mergeCell ref="C14:C15"/>
    <mergeCell ref="C1:AB2"/>
    <mergeCell ref="C3:AB3"/>
    <mergeCell ref="C4:AB4"/>
    <mergeCell ref="A5:G5"/>
    <mergeCell ref="H5:AC5"/>
    <mergeCell ref="R8:S8"/>
    <mergeCell ref="U8:Y8"/>
    <mergeCell ref="Z8:AA8"/>
    <mergeCell ref="L6:AC6"/>
    <mergeCell ref="A6:K6"/>
    <mergeCell ref="A9:A11"/>
    <mergeCell ref="B9:B11"/>
    <mergeCell ref="C9:C11"/>
    <mergeCell ref="G9:G11"/>
    <mergeCell ref="H9:H11"/>
    <mergeCell ref="D10:D11"/>
    <mergeCell ref="E10:E11"/>
    <mergeCell ref="F10:F11"/>
    <mergeCell ref="D9:F9"/>
    <mergeCell ref="I10:I11"/>
    <mergeCell ref="J10:J11"/>
    <mergeCell ref="K10:K11"/>
    <mergeCell ref="L10:L11"/>
    <mergeCell ref="M10:M11"/>
    <mergeCell ref="N10:N11"/>
    <mergeCell ref="O10:O11"/>
    <mergeCell ref="P10:P11"/>
    <mergeCell ref="Q10:Q11"/>
    <mergeCell ref="R10:R11"/>
    <mergeCell ref="T10:T11"/>
    <mergeCell ref="U10:U11"/>
    <mergeCell ref="AC10:AC11"/>
    <mergeCell ref="V10:V11"/>
    <mergeCell ref="W10:W11"/>
    <mergeCell ref="X10:X11"/>
    <mergeCell ref="Z10:Z11"/>
    <mergeCell ref="AA10:AA11"/>
    <mergeCell ref="AB10:AB11"/>
  </mergeCells>
  <conditionalFormatting sqref="S12:S25">
    <cfRule type="colorScale" priority="6" dxfId="0">
      <colorScale>
        <cfvo type="percent" val="0"/>
        <cfvo type="percent" val="25"/>
        <cfvo type="percent" val="100"/>
        <color rgb="FFFF0000"/>
        <color rgb="FFFFFF00"/>
        <color rgb="FF92D050"/>
      </colorScale>
    </cfRule>
    <cfRule type="colorScale" priority="3" dxfId="0">
      <colorScale>
        <cfvo type="percent" val="0"/>
        <cfvo type="percent" val="25"/>
        <cfvo type="percent" val="100"/>
        <color rgb="FFFF0000"/>
        <color rgb="FFFFFF00"/>
        <color rgb="FF92D050"/>
      </colorScale>
    </cfRule>
    <cfRule type="colorScale" priority="2" dxfId="0">
      <colorScale>
        <cfvo type="percent" val="0"/>
        <cfvo type="percent" val="25"/>
        <cfvo type="percent" val="100"/>
        <color rgb="FFFF0000"/>
        <color rgb="FFFFFF00"/>
        <color rgb="FF92D050"/>
      </colorScale>
    </cfRule>
  </conditionalFormatting>
  <conditionalFormatting sqref="Y12:Y25">
    <cfRule type="colorScale" priority="5" dxfId="0">
      <colorScale>
        <cfvo type="percent" val="0"/>
        <cfvo type="percent" val="25"/>
        <cfvo type="percent" val="100"/>
        <color rgb="FFFF0000"/>
        <color rgb="FFFFFF00"/>
        <color rgb="FF92D050"/>
      </colorScale>
    </cfRule>
    <cfRule type="colorScale" priority="4" dxfId="0">
      <colorScale>
        <cfvo type="min" val="0"/>
        <cfvo type="percent" val="25"/>
        <cfvo type="percent" val="100"/>
        <color rgb="FFFF0000"/>
        <color rgb="FFFFFF00"/>
        <color rgb="FF92D050"/>
      </colorScale>
    </cfRule>
    <cfRule type="colorScale" priority="1" dxfId="0">
      <colorScale>
        <cfvo type="percent" val="0"/>
        <cfvo type="percent" val="25"/>
        <cfvo type="percent" val="100"/>
        <color rgb="FFFF0000"/>
        <color rgb="FFFFFF00"/>
        <color rgb="FF92D050"/>
      </colorScale>
    </cfRule>
  </conditionalFormatting>
  <printOptions horizontalCentered="1"/>
  <pageMargins left="0.75" right="0.75" top="0.539370079" bottom="0.236220472440945" header="0.275590551181102" footer="0.118110236220472"/>
  <pageSetup fitToHeight="0" fitToWidth="1" horizontalDpi="600" verticalDpi="600" orientation="landscape" paperSize="5" scale="2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2022-05-10T21:59:19Z</cp:lastPrinted>
  <dcterms:created xsi:type="dcterms:W3CDTF">2012-06-01T17:13:38Z</dcterms:created>
  <dcterms:modified xsi:type="dcterms:W3CDTF">2022-05-10T23:23:44Z</dcterms:modified>
  <cp:category/>
  <cp:version/>
  <cp:contentType/>
  <cp:contentStatus/>
</cp:coreProperties>
</file>