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SEG_PLAN_ACCION_1T\"/>
    </mc:Choice>
  </mc:AlternateContent>
  <xr:revisionPtr revIDLastSave="0" documentId="13_ncr:1_{870EC0AB-D516-4C25-BEEB-0AF89945A604}" xr6:coauthVersionLast="47" xr6:coauthVersionMax="47" xr10:uidLastSave="{00000000-0000-0000-0000-000000000000}"/>
  <bookViews>
    <workbookView xWindow="-110" yWindow="-110" windowWidth="19420" windowHeight="10420" xr2:uid="{00000000-000D-0000-FFFF-FFFF00000000}"/>
  </bookViews>
  <sheets>
    <sheet name="SEG_PA_TIC_1T_2022" sheetId="1" r:id="rId1"/>
  </sheets>
  <definedNames>
    <definedName name="_xlnm._FilterDatabase" localSheetId="0" hidden="1">SEG_PA_TIC_1T_2022!$A$10:$AC$10</definedName>
    <definedName name="_xlnm.Print_Area" localSheetId="0">SEG_PA_TIC_1T_2022!$A$1:$AC$37</definedName>
    <definedName name="_xlnm.Print_Titles" localSheetId="0">SEG_PA_TIC_1T_2022!$1:$10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6" i="1" l="1"/>
  <c r="S12" i="1"/>
  <c r="Y22" i="1" l="1"/>
  <c r="Y24" i="1"/>
  <c r="Y23" i="1"/>
  <c r="Y21" i="1"/>
  <c r="Y20" i="1"/>
  <c r="Y18" i="1"/>
  <c r="Y17" i="1"/>
  <c r="Y16" i="1"/>
  <c r="Y15" i="1"/>
  <c r="Y14" i="1"/>
  <c r="Y13" i="1"/>
  <c r="Y12" i="1"/>
  <c r="S23" i="1"/>
  <c r="S22" i="1"/>
  <c r="S21" i="1"/>
  <c r="S20" i="1"/>
  <c r="S19" i="1"/>
  <c r="S18" i="1"/>
  <c r="S17" i="1"/>
  <c r="S16" i="1"/>
  <c r="S15" i="1"/>
  <c r="S14" i="1"/>
  <c r="S13" i="1"/>
  <c r="W26" i="1" l="1"/>
  <c r="Y26" i="1" s="1"/>
</calcChain>
</file>

<file path=xl/sharedStrings.xml><?xml version="1.0" encoding="utf-8"?>
<sst xmlns="http://schemas.openxmlformats.org/spreadsheetml/2006/main" count="230" uniqueCount="141">
  <si>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</si>
  <si>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</si>
  <si>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</si>
  <si>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</si>
  <si>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</si>
  <si>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</si>
  <si>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</si>
  <si>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</si>
  <si>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</si>
  <si>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</si>
  <si>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</si>
  <si>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</si>
  <si>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</si>
  <si>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</si>
  <si>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</si>
  <si>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</si>
  <si>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</si>
  <si>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</si>
  <si>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</si>
  <si>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</si>
  <si>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</si>
  <si>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</si>
  <si>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</si>
  <si>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</si>
  <si>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</si>
  <si>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</si>
  <si>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</si>
  <si>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</si>
  <si>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SOCIAL Y COMUNITARIO: "Un compromiso cuyabro"</t>
  </si>
  <si>
    <t>Tecnologías de la Información y las Comunicaciones</t>
  </si>
  <si>
    <t>1, 4, 8, 9,10, 11, 16, 17</t>
  </si>
  <si>
    <t>índice de grado de la preparación para participar y beneficiarse de las tecnologías de ia información y las comunicaciones</t>
  </si>
  <si>
    <t>S.D.</t>
  </si>
  <si>
    <t>Facilitar el acceso y uso de las Tecnologías de la Información y las Comunicaciones en la ciudad de Armenia.</t>
  </si>
  <si>
    <t>Servicio de educación informal en tecnologías de la información y las comunicaciones.</t>
  </si>
  <si>
    <t>Personas capacitadas en diferentes tecnologías de la información y las comunicaciones</t>
  </si>
  <si>
    <t>Armenia Es pa Todos con Gestión TIC</t>
  </si>
  <si>
    <t>Aumentar el porcentaje de apropiación de las herramientas tecnológicas en la Población del Municipio de Armenia y la implementación de politica de Gobierno Digital en la entidad</t>
  </si>
  <si>
    <t>Realizar actividades de educación informal y apropiación tecnologica en el Municipio de Armenia.</t>
  </si>
  <si>
    <t xml:space="preserve">Propios </t>
  </si>
  <si>
    <t>Secretaria TIC</t>
  </si>
  <si>
    <t>*Realizar acciones para el cumplimiento de los componentes de la politica gobierno digital ( TIC para el estado, TIC para la sociedad)  establecidos en el decreto 1008 del 2018; así como la actualización de los Planes Estratégicos Institucionales implementados de acuerdo con MIPG</t>
  </si>
  <si>
    <t>*Actividades de apoyo bus TIC,  para el desplazamiento y   jornadas de educación informal en Tecnologias de la Información y las Comunicaciones .</t>
  </si>
  <si>
    <t>* Desarrollar estrategias de comunicación para visibilizar las acciones realizadas por la secretaría TIC.</t>
  </si>
  <si>
    <t>INSTITUCIONAL Y GOBIERNO: "Servir y hacer las cosas bien"</t>
  </si>
  <si>
    <t xml:space="preserve">1, 4, 8, 9,10, 11, 16, 17 </t>
  </si>
  <si>
    <t>Indice de fomento en la apropiación de las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</si>
  <si>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</si>
  <si>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 fomentando el desarrollo de la industria de tecnologías y comunicaciones PA´TODOS</t>
  </si>
  <si>
    <t>• Modelar, desarrollar, gestionar e implementar un ecosistema empresarial en torno a la industria y venta de servicios TIC en Armenia, promoviendo el empleo a través de la promoción de la industria TIC.
• Generar sinergias con entidades públicas y privadas para el desarrollo de las estrategias del ecosistema TIC</t>
  </si>
  <si>
    <t>Ecosistema TIC Pa Todos</t>
  </si>
  <si>
    <t>Apoyar el desarrollo del ecosistema TIC Municipal y el desarrollo de politica publica para el Sector TIC</t>
  </si>
  <si>
    <t>• Modelar, desarrollar, gestionar e implementar un ecosistema empresarial en torno a la industria y venta de servicios TIC en Armenia, promoviendo el empleo a través de la promoción de la industria TIC. Generando sinergias con entidades públicas y/o privadas,</t>
  </si>
  <si>
    <t>Propios</t>
  </si>
  <si>
    <t>Secretaría TIC</t>
  </si>
  <si>
    <t>Documentos de planeación para la formulación de la Política pública TIC</t>
  </si>
  <si>
    <t>Documento de Politica Publica Formulada</t>
  </si>
  <si>
    <t>*Realizar acciones para el avance de documento de Politica Publica TIC</t>
  </si>
  <si>
    <t>Servicio de recolección PONTE PILAS y gestión de residuos electrónicos</t>
  </si>
  <si>
    <t xml:space="preserve">
Campañas de recolección ponte pilas realizadas</t>
  </si>
  <si>
    <t>Fortalecimiento TIC Pa´ todos,  Armenia Ciudad Inteligente</t>
  </si>
  <si>
    <t>Fomentar campañas para la protección del Medio Ambiente</t>
  </si>
  <si>
    <t xml:space="preserve">* Campaña de recolección masiva, ubicando recolectores en diferentes puntos de la ciudad </t>
  </si>
  <si>
    <t xml:space="preserve">
* Campaña de concientización del uso responsable del RAEE</t>
  </si>
  <si>
    <t xml:space="preserve">Servicio de asistencia técnica para la sostenibilidad en Tecnologías de la Información y las Comunicaciones de la Administración Municipal
</t>
  </si>
  <si>
    <t>Asistencias técnicas realizadas</t>
  </si>
  <si>
    <t>Implementar estrategias para el fortalecimiento TIC Municipal</t>
  </si>
  <si>
    <t>Servicio de asistencia técnica para promocionar el despliegue de infraestructura de las Tecnologías de la Información y las Comunicaciones - Ciudades Inteligentes</t>
  </si>
  <si>
    <t>Ciudades Inteligentes - Asistencia y desarrollo en el despliegue de infraestructura de TIC en el Municipio de Armenia</t>
  </si>
  <si>
    <t>* Crear relaciones entre el Muncipio de Armenia con la academia, la sociedad civil y/o el sector privado con el fin de acompañar el proceso de asistencia y/o desarrollo en el despliegue de infraestructura de TIC de ciudades inteligentes en la capital Quindiana.</t>
  </si>
  <si>
    <t>Adquisición y/o actualización de hadware, aplicativos, software, redes, conectividad, plataformas Cloud, capacitación, etc.</t>
  </si>
  <si>
    <t>Ciencia, Tecnolgía e Innovación</t>
  </si>
  <si>
    <t>4, 5, 9, 10, 16, 17</t>
  </si>
  <si>
    <t>Inversión en actividades de ciencia, tecnología e innovación.</t>
  </si>
  <si>
    <t>Consolidación de una institucionalidad habilitante para la Ciencia Tecnología e Innovación (CTI)</t>
  </si>
  <si>
    <t>Documentos de política</t>
  </si>
  <si>
    <t>Documentos de lineamientos metodológicos elaborados</t>
  </si>
  <si>
    <t>Ciencia Tecnología e Innovación un futuro Pa' Todos</t>
  </si>
  <si>
    <t>Apoyar el desarrollo de TI a nivel Municipal</t>
  </si>
  <si>
    <t>*Realizar acciones para el avance de documento de Politica Publica CTI</t>
  </si>
  <si>
    <t>personas que desarrollan actividades en ciencia, tecnología e innovación</t>
  </si>
  <si>
    <t>Generación de una cultura que valora y gestiona el conocimiento y la innovación</t>
  </si>
  <si>
    <t>Servicios para fortalecer la participación ciudadana en Ciencia, Tecnología e Innovación</t>
  </si>
  <si>
    <t>Actores del sector privado participantes</t>
  </si>
  <si>
    <t>Armenia Ciencia, Tecnologia e Innovación</t>
  </si>
  <si>
    <t xml:space="preserve">Crear relaciones entre el Muncipio de Armenia con la academia, la sociedad civil y/o el sector privado con el fin de fortalecer la participación ciudadana en Ciencia, Tecnología e Innovación
</t>
  </si>
  <si>
    <t>Actores del sector gubernamental participantes</t>
  </si>
  <si>
    <t>TOTAL</t>
  </si>
  <si>
    <t>REPRESENTANTE LEGAL</t>
  </si>
  <si>
    <t>RESPONSABLE DE LA DEPENDENCIA  Y/O ENTIDAD</t>
  </si>
  <si>
    <t>JOSÉ MANUEL RÍOS MORALES</t>
  </si>
  <si>
    <t>ALCALDE</t>
  </si>
  <si>
    <t>SECRETARIO</t>
  </si>
  <si>
    <t>____________________________________________________________
Centro Administrativo Municipal CAM, piso 3 Tel – (6) 741 71 00 Ext. 804, 805</t>
  </si>
  <si>
    <t>GIOVANNY ZAMBRANO LONDOÑO</t>
  </si>
  <si>
    <t>Adquisición y/o actualización de soluciones tecnologicas para implementación de hadware, aplicativos, software, redes, conectividad, plataformas Cloud, capacitación y demás requeridas para el mejoramiento tecnologico del Municipio de Armenia(Prestación de servicios profesionales y de apoyo a la gestión, convenios, proyectos, contrapartidas, compra venta, contratos de servicios, adquisición y/o actualización de hadware, aplicativos, software, redes, conectividad, plataformas Cloud, capacitación, etc.)</t>
  </si>
  <si>
    <t>Sostenimiento y vigilancia de tecnologias y de la plataforma tecnologica de la Administración mediante asistencias tecnicas y/o profesionales realizadas y apoyo para el cumplimiento de los procesos tecnologicos y/o administrativos de la Secretaría TIC</t>
  </si>
  <si>
    <t>VIGENCIA AÑO:2022</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</si>
  <si>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</si>
  <si>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</si>
  <si>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</si>
  <si>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</si>
  <si>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</si>
  <si>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</si>
  <si>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</si>
  <si>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</si>
  <si>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Valor de la meta del indicador de producto del proyecto a la fecha de corte</t>
  </si>
  <si>
    <t>Semáforo Alcance de la Meta:
Verde Oscuro  (100%) 
 Amarillo (25%) 
Rojo (0%)</t>
  </si>
  <si>
    <t>PRODUCTO KPT</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</si>
  <si>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</si>
  <si>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</si>
  <si>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</si>
  <si>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</si>
  <si>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</si>
  <si>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</si>
  <si>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</si>
  <si>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2.8 SECRETARIA TIC</t>
  </si>
  <si>
    <t>114.2.3.23.2301.400.152.2301030</t>
  </si>
  <si>
    <t>114.2.3.23.2301.400.154.2302022</t>
  </si>
  <si>
    <t>114.2.3.23.2301.400.154.2302006</t>
  </si>
  <si>
    <t>114.2.3.23.2301.400.153.2301064</t>
  </si>
  <si>
    <t>114.2.3.23.2301.400.153.2301013</t>
  </si>
  <si>
    <t>114.2.3.39.3901.1000.155.3901002</t>
  </si>
  <si>
    <t>114.2.3.39.3904.1000.157.3904016</t>
  </si>
  <si>
    <t>MUNICIPIO DE ARMENIA</t>
  </si>
  <si>
    <t>Servicio de asistencia técnica para la sostenibilidad en Tecnologías de la Información y las Comunicaciones de la Administración Municipal</t>
  </si>
  <si>
    <t>Se vienen realizando las actividades respectivas en las diferentes comunas del Municipio de Armenia impactando positivamente a la Comunidad, impactando 699 personas</t>
  </si>
  <si>
    <t>En el periodo reportado se realizo diagnostico y/o actualizacion de:
1 - Se actualizo Plan estrategico de TI (PETI)
2 - Se Actualizo diagnostico de Seguridad y Privacidad de la Información
3 - Plan de Tratamiento de Riesgos de Seguridad y Privacidad de la Información 
4 - Se actualizo Politica de Tratamiento de Datos Personales
5 - Se actualizo Diagnostico de MIPG para el componente de Gobierno Digital
6 - Se actualizo información para presentar en el FURAG</t>
  </si>
  <si>
    <t>Se han realizado diferentes actividades con el BUSTIC, en diferentes puntos de la ciudad,  apoyando igualmente a las diferentes dependencias de la administracion que lo han requerido, como es la atención al publico por parte del Departamento de Hacienda con la impresion y entrega del recibo para el tema de predial, igualmente a la Secretaría de Desarrollo Social y Secretaría de Desarrollo Economico en las diferentes brigadas. IMPACTANDO positivamente aproximadamente 1870 Personas</t>
  </si>
  <si>
    <t>Se han venido realizando publicaciones y campañas por medio de la plataforma FACEBOOK, ademas se han compartido por los distintos grupos de WHATSAPP para aumentar su difusión, igualmente se han publicado en el boletin de prensa de alcaldia de Armenia y en la cuenta de instagram de la Secretaia TIC. Promocionando todos los programas tecnico-sociales y las diferntes campañas de la Secretaria TIC de Armenia.</t>
  </si>
  <si>
    <t xml:space="preserve">Actualmente se tiene el plan de accion para la formulacion de la politica publica; adicional a esto se esta participando en la convocatoria realizado por MinTIC del Laboratorio de Datos con un conjunto de datos relacionados con empresas, personas graudadas, nivel de escolaridad, entre otros con el fin que entreguen un diagnostico y un modelo predictivo con ayuda de inteligencia artificial que sirva de base para la formulacion de esta politica publica de TI. 
Tambien se esta adelantando conversaciones con Grupo Bolivar y colombia Lider con el fin que los expertos de estas entidades puedan guiarnos en este ejercicio.  </t>
  </si>
  <si>
    <t>Se ha realizado soporte y mantenimiento a la plataforma tecnologica de la administración municipal mediante soporte tecnico que se brinda a los funcionarios de la Administracion Municipal y el mejoramiento del servicio de internet y red de datos interna. Así como apoyo en los componentes tecnologicos de los diferentes procesos que se realizan en la Administración Municipal. 
Para corte del primer trimestre se han atendido 479 solicitudes de mesas de ayuda, satisfactoriamente.</t>
  </si>
  <si>
    <t xml:space="preserve">Se esta realizando el levantamiento de informacion que permita ingresar a la alizana G20, y poder acceder a los diferentes programas, planes y proyectos de ciudades inteligentes, iniciativa que apoya C4IR.CO hub para Colombia del Banco Interamericano de Desarrollo.  </t>
  </si>
  <si>
    <t>Se ha realizado actualizacion de Software y sistemas web mediante contratación de la empresa SEVEN para el manejo de toda las plataformas y aplicativos de la administración Municipal. Adicionalmente se encuentra asignación de presupuesto para el fortalecimiento de la Infraestructura tecnologica de la Secretaría TIC y la Administración Municipal.</t>
  </si>
  <si>
    <t>Actualmente se tiene el plan de accion para la formulacion de la politica publica; adicional a esto se esta participando en la convocatoria realizado por MinTIC del Laboratorio de Datos con un conjunto de datos relacionados con empresas, personas graudadas, nivel de escolaridad, entre otros con el fin que entreguen un diagnostico y un modelo predictivo con ayuda de inteligencia artificial que sirva de base para la formulacion de esta politica publica de CTI. 
Tambien se esta adelantando conversaciones con Grupo Bolivar y colombia Lider con el fin que los expertos de estas entidades puedan guiarnos en este ejercicio.  
Tambien se cuenta con una cotizacion por parte de Maloka los cuales cuentan con el personal experto para la formulacion de este tipo de politica publica</t>
  </si>
  <si>
    <t xml:space="preserve">Se han realizado estrategias de difusión, apropiación, inscripción y seguimiento  en las diferentes instituciones educativas del Municipio de Armenia con el fin de fortalecer la participación de docentes y estudiantes en competencias de Ciencia, Tecnologia e Innovación. </t>
  </si>
  <si>
    <t xml:space="preserve">A traves de Maloka se esta gestionando alianzas con aceleradoras de empresas con base tecnologica de TI con el fin de promover y fortalecer la Industria de TI en el municipio.  Así mismo se han realizado campañas enfocadas a la transformación digital empresarial en sectores comerciales del Municipio de Armenia, como el centro Comercial del Café  y San Sur, en donde se realizaron actividades como: apropiación de herramientas tecnológicas, que permitieran aumentar la visivilización de dichos establecimientos, con el apoyo de dos contratistas.
Adicional a esto se apoyo en la difusion e inscripcion a aprogramas ofertados por MinTIC como Un TICket para el Futuro  una convocatoria para la financiación del 90% de especializacion o  maestrías  con el que se está apoyando a que más cuyabros accedan a formación de alto nivel en programas relacionados con TIC  y Mision TIC   un programa con el  objetivo de formar  jóvenes y adultos  en programación, para enfrentar los desafíos de la Cuarta Revolución Industrial. </t>
  </si>
  <si>
    <t>Se han realizado 27 jornadas de sensibilizacion impactando positivamente a 323 personas.</t>
  </si>
  <si>
    <t>Actualmente se han realizando 27 visitas de recoleccion de RAEE, donde se han recolectado 1275 Kgramos de residuos especiales.</t>
  </si>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</sst>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_-[$$-240A]\ * #,##0.00_-;\-[$$-240A]\ * #,##0.00_-;_-[$$-240A]\ * &quot;-&quot;??_-;_-@_-"/>
    <numFmt numFmtId="166" formatCode="_(&quot;$&quot;\ * #,##0.00_);_(&quot;$&quot;\ * \(#,##0.00\);_(&quot;$&quot;\ * &quot;-&quot;??_);_(@_)"/>
  </numFmts>
  <fonts count="29" x14ac:knownFonts="1">
    <font>
      <sz val="10"/>
      <name val="Arial"/>
      <family val="2"/>
    </font>
    <font>
      <sz val="11"/>
      <color theme="1"/>
      <name val="Calibri"/>
      <family val="2"/>
      <scheme val="minor"/>
    </font>
    <font>
      <sz val="11"/>
      <name val="Arial"/>
      <family val="2"/>
    </font>
    <font>
      <b/>
      <sz val="10"/>
      <name val="Arial"/>
      <family val="2"/>
    </font>
    <font>
      <sz val="8"/>
      <name val="Arial"/>
      <family val="2"/>
    </font>
    <font>
      <b/>
      <sz val="10"/>
      <color rgb="FF000000"/>
      <name val="Arial"/>
      <family val="2"/>
    </font>
    <font>
      <sz val="10"/>
      <color rgb="FF000000"/>
      <name val="Arial"/>
      <family val="2"/>
    </font>
    <font>
      <b/>
      <sz val="11"/>
      <name val="Arial"/>
      <family val="2"/>
    </font>
    <font>
      <sz val="10"/>
      <color rgb="FFFF0000"/>
      <name val="Arial"/>
      <family val="2"/>
    </font>
    <font>
      <b/>
      <sz val="12"/>
      <name val="Arial"/>
      <family val="2"/>
    </font>
    <font>
      <sz val="12"/>
      <name val="Arial"/>
      <family val="2"/>
    </font>
    <font>
      <b/>
      <sz val="10"/>
      <color theme="1"/>
      <name val="Arial"/>
    </font>
    <font>
      <sz val="10"/>
      <name val="Arial"/>
      <family val="2"/>
    </font>
    <font>
      <sz val="10"/>
      <name val="Arial"/>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s>
  <fills count="32">
    <fill>
      <patternFill patternType="none"/>
    </fill>
    <fill>
      <patternFill patternType="gray125"/>
    </fill>
    <fill>
      <patternFill patternType="solid">
        <fgColor rgb="FFD9E1F2"/>
        <bgColor rgb="FF000000"/>
      </patternFill>
    </fill>
    <fill>
      <patternFill patternType="solid">
        <fgColor rgb="FFFFE699"/>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5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s>
  <cellStyleXfs count="45">
    <xf numFmtId="0" fontId="0" fillId="0" borderId="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8" fillId="24" borderId="41" applyNumberFormat="0" applyAlignment="0" applyProtection="0"/>
    <xf numFmtId="0" fontId="16" fillId="25" borderId="42" applyNumberFormat="0" applyAlignment="0" applyProtection="0"/>
    <xf numFmtId="0" fontId="17" fillId="0" borderId="43" applyNumberFormat="0" applyFill="0" applyAlignment="0" applyProtection="0"/>
    <xf numFmtId="0" fontId="19" fillId="0" borderId="0" applyNumberFormat="0" applyFill="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9" borderId="0" applyNumberFormat="0" applyBorder="0" applyAlignment="0" applyProtection="0"/>
    <xf numFmtId="0" fontId="20" fillId="15" borderId="41" applyNumberFormat="0" applyAlignment="0" applyProtection="0"/>
    <xf numFmtId="0" fontId="21" fillId="11" borderId="0" applyNumberFormat="0" applyBorder="0" applyAlignment="0" applyProtection="0"/>
    <xf numFmtId="166" fontId="13" fillId="0" borderId="0" applyFill="0" applyBorder="0" applyAlignment="0" applyProtection="0"/>
    <xf numFmtId="0" fontId="22" fillId="30" borderId="0" applyNumberFormat="0" applyBorder="0" applyAlignment="0" applyProtection="0"/>
    <xf numFmtId="0" fontId="1" fillId="0" borderId="0"/>
    <xf numFmtId="0" fontId="12" fillId="0" borderId="0"/>
    <xf numFmtId="0" fontId="1" fillId="0" borderId="0"/>
    <xf numFmtId="0" fontId="12" fillId="31" borderId="44" applyNumberFormat="0" applyAlignment="0" applyProtection="0"/>
    <xf numFmtId="9" fontId="14" fillId="0" borderId="0" applyFont="0" applyFill="0" applyBorder="0" applyAlignment="0" applyProtection="0"/>
    <xf numFmtId="0" fontId="23" fillId="24" borderId="4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46" applyNumberFormat="0" applyFill="0" applyAlignment="0" applyProtection="0"/>
    <xf numFmtId="0" fontId="19" fillId="0" borderId="47" applyNumberFormat="0" applyFill="0" applyAlignment="0" applyProtection="0"/>
    <xf numFmtId="0" fontId="26" fillId="0" borderId="48" applyNumberFormat="0" applyFill="0" applyAlignment="0" applyProtection="0"/>
  </cellStyleXfs>
  <cellXfs count="197">
    <xf numFmtId="0" fontId="0" fillId="0" borderId="0" xfId="0"/>
    <xf numFmtId="0" fontId="0" fillId="0" borderId="0" xfId="0"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wrapText="1"/>
    </xf>
    <xf numFmtId="164" fontId="0" fillId="0" borderId="0" xfId="0" applyNumberFormat="1" applyAlignment="1">
      <alignment horizontal="righ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 fillId="3"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left" vertical="center" wrapText="1"/>
    </xf>
    <xf numFmtId="0" fontId="6" fillId="0" borderId="16" xfId="0" applyFont="1" applyBorder="1" applyAlignment="1">
      <alignment vertical="center" wrapText="1"/>
    </xf>
    <xf numFmtId="9" fontId="6" fillId="0" borderId="16" xfId="0" applyNumberFormat="1" applyFont="1" applyBorder="1" applyAlignment="1">
      <alignment horizontal="center" vertical="center" wrapText="1"/>
    </xf>
    <xf numFmtId="0" fontId="6" fillId="0" borderId="16"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0" xfId="0" applyFont="1" applyAlignment="1">
      <alignment vertical="center" wrapText="1"/>
    </xf>
    <xf numFmtId="0" fontId="6" fillId="4" borderId="16" xfId="0" applyFont="1" applyFill="1" applyBorder="1" applyAlignment="1">
      <alignment horizontal="center" vertical="center" wrapText="1"/>
    </xf>
    <xf numFmtId="1" fontId="6" fillId="0" borderId="16" xfId="0" applyNumberFormat="1" applyFont="1" applyBorder="1" applyAlignment="1">
      <alignment horizontal="center" vertical="center" wrapText="1"/>
    </xf>
    <xf numFmtId="1" fontId="6" fillId="0" borderId="23" xfId="0" applyNumberFormat="1" applyFont="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0" borderId="8" xfId="0" applyBorder="1" applyAlignment="1">
      <alignment vertical="center" wrapText="1"/>
    </xf>
    <xf numFmtId="165" fontId="0" fillId="0" borderId="0" xfId="0" applyNumberFormat="1" applyAlignment="1">
      <alignment vertical="center"/>
    </xf>
    <xf numFmtId="165" fontId="0" fillId="0" borderId="0" xfId="0" applyNumberFormat="1" applyAlignment="1">
      <alignment horizontal="center" vertical="center"/>
    </xf>
    <xf numFmtId="165" fontId="4" fillId="0" borderId="0" xfId="0" applyNumberFormat="1" applyFont="1" applyAlignment="1">
      <alignment vertical="center"/>
    </xf>
    <xf numFmtId="165" fontId="3" fillId="0" borderId="0" xfId="0" applyNumberFormat="1" applyFont="1" applyAlignment="1">
      <alignment vertical="center"/>
    </xf>
    <xf numFmtId="0" fontId="0" fillId="0" borderId="0" xfId="0" applyAlignment="1">
      <alignment horizontal="center" vertical="center" wrapText="1"/>
    </xf>
    <xf numFmtId="0" fontId="0" fillId="0" borderId="13" xfId="0" applyFill="1" applyBorder="1" applyAlignment="1">
      <alignment horizontal="left" vertical="center" wrapText="1"/>
    </xf>
    <xf numFmtId="165" fontId="0" fillId="0" borderId="16" xfId="0" applyNumberFormat="1" applyFill="1" applyBorder="1" applyAlignment="1">
      <alignment vertical="center" wrapText="1"/>
    </xf>
    <xf numFmtId="0" fontId="0" fillId="0" borderId="16" xfId="0" applyFill="1" applyBorder="1" applyAlignment="1">
      <alignment horizontal="left" vertical="center" wrapText="1"/>
    </xf>
    <xf numFmtId="0" fontId="0" fillId="0" borderId="28" xfId="0" applyFill="1" applyBorder="1" applyAlignment="1">
      <alignment horizontal="center" vertical="center" wrapText="1"/>
    </xf>
    <xf numFmtId="164" fontId="3" fillId="5"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1" fillId="0" borderId="36" xfId="0" applyFont="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8" borderId="39" xfId="0" applyFont="1" applyFill="1" applyBorder="1" applyAlignment="1">
      <alignment horizontal="center" vertical="center" wrapText="1"/>
    </xf>
    <xf numFmtId="164" fontId="3" fillId="5" borderId="0"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horizontal="right" vertical="center" wrapText="1"/>
    </xf>
    <xf numFmtId="164" fontId="0" fillId="0" borderId="0" xfId="0" applyNumberFormat="1" applyBorder="1" applyAlignment="1">
      <alignment horizontal="right" vertical="center" wrapText="1"/>
    </xf>
    <xf numFmtId="10" fontId="0" fillId="0" borderId="13" xfId="0" applyNumberFormat="1" applyFill="1" applyBorder="1" applyAlignment="1">
      <alignment horizontal="center" vertical="center" wrapText="1"/>
    </xf>
    <xf numFmtId="10" fontId="3" fillId="5" borderId="0" xfId="0" applyNumberFormat="1" applyFont="1" applyFill="1" applyBorder="1" applyAlignment="1">
      <alignment horizontal="center" vertical="center" wrapText="1"/>
    </xf>
    <xf numFmtId="1" fontId="6" fillId="0" borderId="31" xfId="0" applyNumberFormat="1" applyFont="1" applyBorder="1" applyAlignment="1">
      <alignment horizontal="center"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4" borderId="19" xfId="0" applyFont="1" applyFill="1" applyBorder="1" applyAlignment="1">
      <alignment horizontal="center" vertical="center"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justify" vertical="center" wrapText="1"/>
    </xf>
    <xf numFmtId="1" fontId="6" fillId="0" borderId="19" xfId="0" applyNumberFormat="1" applyFont="1" applyBorder="1" applyAlignment="1">
      <alignment horizontal="center" vertical="center" wrapText="1"/>
    </xf>
    <xf numFmtId="0" fontId="3" fillId="5" borderId="8" xfId="0" applyFont="1" applyFill="1" applyBorder="1" applyAlignment="1">
      <alignment vertical="center" wrapText="1"/>
    </xf>
    <xf numFmtId="10" fontId="3" fillId="5" borderId="8" xfId="0" applyNumberFormat="1" applyFont="1" applyFill="1" applyBorder="1" applyAlignment="1">
      <alignment vertical="center" wrapText="1"/>
    </xf>
    <xf numFmtId="0" fontId="3" fillId="5" borderId="7" xfId="0" applyFont="1" applyFill="1" applyBorder="1" applyAlignment="1">
      <alignment vertical="center" wrapText="1"/>
    </xf>
    <xf numFmtId="164" fontId="3" fillId="5" borderId="29" xfId="0" applyNumberFormat="1" applyFont="1" applyFill="1" applyBorder="1" applyAlignment="1">
      <alignment horizontal="right" vertical="center" wrapText="1"/>
    </xf>
    <xf numFmtId="10" fontId="3" fillId="5" borderId="27" xfId="0" applyNumberFormat="1" applyFont="1" applyFill="1" applyBorder="1" applyAlignment="1">
      <alignment horizontal="center" vertical="center" wrapText="1"/>
    </xf>
    <xf numFmtId="165" fontId="0" fillId="0" borderId="13" xfId="0" applyNumberFormat="1" applyFill="1" applyBorder="1" applyAlignment="1">
      <alignment vertical="center" wrapText="1"/>
    </xf>
    <xf numFmtId="165" fontId="0" fillId="0" borderId="13" xfId="0" applyNumberFormat="1" applyFont="1" applyFill="1" applyBorder="1" applyAlignment="1">
      <alignment horizontal="justify" vertical="center" wrapText="1"/>
    </xf>
    <xf numFmtId="0" fontId="0" fillId="0" borderId="16" xfId="0" applyNumberFormat="1" applyFont="1" applyFill="1" applyBorder="1" applyAlignment="1">
      <alignment horizontal="justify" vertical="center" wrapText="1"/>
    </xf>
    <xf numFmtId="0" fontId="0" fillId="9" borderId="16" xfId="0" applyNumberFormat="1" applyFont="1" applyFill="1" applyBorder="1" applyAlignment="1">
      <alignment horizontal="justify" vertical="center" wrapText="1"/>
    </xf>
    <xf numFmtId="49" fontId="0" fillId="9" borderId="16" xfId="0" applyNumberFormat="1" applyFont="1" applyFill="1" applyBorder="1" applyAlignment="1">
      <alignment horizontal="justify" vertical="center" wrapText="1"/>
    </xf>
    <xf numFmtId="0" fontId="0" fillId="0" borderId="26" xfId="0" applyNumberFormat="1" applyFont="1" applyFill="1" applyBorder="1" applyAlignment="1">
      <alignment horizontal="justify" vertical="center" wrapText="1"/>
    </xf>
    <xf numFmtId="3" fontId="0" fillId="0" borderId="13" xfId="0" applyNumberFormat="1" applyFill="1" applyBorder="1" applyAlignment="1">
      <alignment vertical="center" wrapText="1"/>
    </xf>
    <xf numFmtId="3" fontId="0" fillId="0" borderId="16" xfId="0" applyNumberFormat="1" applyFill="1" applyBorder="1" applyAlignment="1">
      <alignment horizontal="center" vertical="center" wrapText="1"/>
    </xf>
    <xf numFmtId="3" fontId="0" fillId="0" borderId="26" xfId="0" applyNumberFormat="1" applyFill="1" applyBorder="1" applyAlignment="1">
      <alignment horizontal="center" vertical="center" wrapText="1"/>
    </xf>
    <xf numFmtId="3" fontId="0" fillId="0" borderId="13" xfId="0" applyNumberFormat="1" applyFill="1" applyBorder="1" applyAlignment="1">
      <alignment horizontal="right" vertical="center" wrapText="1"/>
    </xf>
    <xf numFmtId="3" fontId="0" fillId="0" borderId="16" xfId="0" applyNumberFormat="1" applyFill="1" applyBorder="1" applyAlignment="1">
      <alignment horizontal="right" vertical="center" wrapText="1"/>
    </xf>
    <xf numFmtId="0" fontId="0" fillId="9" borderId="16" xfId="0" applyNumberFormat="1" applyFont="1" applyFill="1" applyBorder="1" applyAlignment="1">
      <alignment horizontal="left" vertical="center" wrapText="1"/>
    </xf>
    <xf numFmtId="0" fontId="11" fillId="8" borderId="37" xfId="0" applyFont="1" applyFill="1" applyBorder="1" applyAlignment="1">
      <alignment horizontal="center" vertical="center" wrapText="1"/>
    </xf>
    <xf numFmtId="0" fontId="0" fillId="0" borderId="16" xfId="0" applyFill="1" applyBorder="1" applyAlignment="1">
      <alignment horizontal="center" vertical="center" wrapText="1"/>
    </xf>
    <xf numFmtId="10" fontId="0" fillId="0" borderId="16" xfId="0" applyNumberFormat="1" applyFill="1" applyBorder="1" applyAlignment="1">
      <alignment horizontal="center" vertical="center" wrapText="1"/>
    </xf>
    <xf numFmtId="165" fontId="0" fillId="0" borderId="16" xfId="0" applyNumberFormat="1" applyFill="1" applyBorder="1" applyAlignment="1">
      <alignment horizontal="center" vertical="center" wrapText="1"/>
    </xf>
    <xf numFmtId="165" fontId="0" fillId="0" borderId="26" xfId="0" applyNumberFormat="1" applyFill="1" applyBorder="1" applyAlignment="1">
      <alignment horizontal="center" vertical="center" wrapText="1"/>
    </xf>
    <xf numFmtId="0" fontId="11" fillId="0" borderId="34" xfId="0" applyFont="1" applyBorder="1" applyAlignment="1">
      <alignment horizontal="center" vertical="center" wrapText="1"/>
    </xf>
    <xf numFmtId="0" fontId="0" fillId="0" borderId="2" xfId="0" applyBorder="1" applyAlignment="1">
      <alignment horizontal="center" vertical="center" wrapText="1"/>
    </xf>
    <xf numFmtId="0" fontId="5" fillId="0" borderId="19" xfId="0" applyFont="1" applyBorder="1" applyAlignment="1">
      <alignment horizontal="center" vertical="center" wrapText="1"/>
    </xf>
    <xf numFmtId="0" fontId="6" fillId="0" borderId="19" xfId="0" applyFont="1" applyBorder="1" applyAlignment="1">
      <alignment horizontal="center" vertical="center" wrapText="1"/>
    </xf>
    <xf numFmtId="9" fontId="6" fillId="0" borderId="19" xfId="0" applyNumberFormat="1" applyFont="1" applyBorder="1" applyAlignment="1">
      <alignment horizontal="center" vertical="center" wrapText="1"/>
    </xf>
    <xf numFmtId="0" fontId="6" fillId="0" borderId="31" xfId="0" applyFont="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5" fillId="3" borderId="1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Border="1" applyAlignment="1">
      <alignment horizontal="center" vertical="center" wrapText="1"/>
    </xf>
    <xf numFmtId="3" fontId="0" fillId="0" borderId="13"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5" borderId="0" xfId="0" applyFont="1" applyFill="1" applyBorder="1" applyAlignment="1">
      <alignment horizontal="right" vertical="center" wrapText="1"/>
    </xf>
    <xf numFmtId="0" fontId="3" fillId="5" borderId="4"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11" fillId="0" borderId="53" xfId="0" applyFont="1" applyBorder="1" applyAlignment="1">
      <alignment horizontal="center" vertical="center" wrapText="1"/>
    </xf>
    <xf numFmtId="0" fontId="11" fillId="7" borderId="53" xfId="0" applyFont="1" applyFill="1" applyBorder="1" applyAlignment="1">
      <alignment horizontal="center" vertical="center" wrapText="1"/>
    </xf>
    <xf numFmtId="10" fontId="3" fillId="5" borderId="0" xfId="0" applyNumberFormat="1" applyFont="1" applyFill="1" applyBorder="1" applyAlignment="1">
      <alignment horizontal="right" vertical="center" wrapText="1"/>
    </xf>
    <xf numFmtId="0" fontId="11" fillId="8" borderId="37"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1" fillId="6" borderId="56"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10" fontId="0" fillId="0" borderId="16" xfId="0" applyNumberFormat="1" applyFill="1" applyBorder="1" applyAlignment="1">
      <alignment horizontal="center" vertical="center" wrapText="1"/>
    </xf>
    <xf numFmtId="10" fontId="0" fillId="0" borderId="26" xfId="0" applyNumberFormat="1" applyFill="1" applyBorder="1" applyAlignment="1">
      <alignment horizontal="center" vertical="center" wrapText="1"/>
    </xf>
    <xf numFmtId="165" fontId="0" fillId="0" borderId="16" xfId="0" applyNumberFormat="1" applyFill="1" applyBorder="1" applyAlignment="1">
      <alignment horizontal="center" vertical="center" wrapText="1"/>
    </xf>
    <xf numFmtId="165" fontId="0" fillId="0" borderId="26" xfId="0" applyNumberForma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6" borderId="54"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6" borderId="33" xfId="0" applyFont="1" applyFill="1" applyBorder="1" applyAlignment="1">
      <alignment horizontal="center" vertical="center"/>
    </xf>
    <xf numFmtId="0" fontId="11" fillId="6" borderId="34" xfId="0" applyFont="1" applyFill="1" applyBorder="1" applyAlignment="1">
      <alignment horizontal="center" vertical="center"/>
    </xf>
    <xf numFmtId="0" fontId="11" fillId="6" borderId="35"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9" fontId="6" fillId="0" borderId="19"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1" fontId="0" fillId="0" borderId="12"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22" xfId="0" applyNumberFormat="1" applyFont="1" applyBorder="1" applyAlignment="1">
      <alignment horizontal="center" vertical="center" wrapText="1"/>
    </xf>
    <xf numFmtId="2" fontId="0" fillId="0" borderId="15"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1" fontId="0" fillId="0" borderId="25"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horizontal="center" vertical="center" wrapText="1"/>
    </xf>
  </cellXfs>
  <cellStyles count="45">
    <cellStyle name="20% - Énfasis1 2" xfId="1" xr:uid="{B4604ADC-203D-414F-BBD2-D05DAAC68FE3}"/>
    <cellStyle name="20% - Énfasis2 2" xfId="2" xr:uid="{1DB3BE83-3DE3-46F6-B910-F73510EE5505}"/>
    <cellStyle name="20% - Énfasis3 2" xfId="3" xr:uid="{F03DC6B4-507E-4355-A786-FD6E4C074A88}"/>
    <cellStyle name="20% - Énfasis4 2" xfId="4" xr:uid="{472D711C-2578-494D-ABD0-9B85C3108B8B}"/>
    <cellStyle name="20% - Énfasis5 2" xfId="5" xr:uid="{1A6B3EB2-2E80-4705-AB7C-E23BD7F22537}"/>
    <cellStyle name="20% - Énfasis6 2" xfId="6" xr:uid="{96CABEF5-1136-44BC-A863-4D3839A0D589}"/>
    <cellStyle name="40% - Énfasis1 2" xfId="7" xr:uid="{C711593A-9738-4DF8-9E75-BA491B972CA1}"/>
    <cellStyle name="40% - Énfasis2 2" xfId="8" xr:uid="{8EEEB7CD-35FF-4E82-A17D-A33B285E817D}"/>
    <cellStyle name="40% - Énfasis3 2" xfId="9" xr:uid="{6A9048BE-7A14-4F43-9480-7C642CF24C40}"/>
    <cellStyle name="40% - Énfasis4 2" xfId="10" xr:uid="{494E38E0-EFEC-4F4E-B993-767D78C5B13E}"/>
    <cellStyle name="40% - Énfasis5 2" xfId="11" xr:uid="{D7C86E15-85FD-4C0C-85D2-FDDDEAB59ECF}"/>
    <cellStyle name="40% - Énfasis6 2" xfId="12" xr:uid="{72D9E4CA-8623-4D7A-B63D-0F6DCCF390E0}"/>
    <cellStyle name="60% - Énfasis1 2" xfId="13" xr:uid="{53A4EFB1-EA17-40CE-A482-DC1BB8440128}"/>
    <cellStyle name="60% - Énfasis2 2" xfId="14" xr:uid="{6C506EAF-4C24-42B6-9827-013D558528F9}"/>
    <cellStyle name="60% - Énfasis3 2" xfId="15" xr:uid="{7F0D4CBA-F030-4599-8837-B32EBF709E2B}"/>
    <cellStyle name="60% - Énfasis4 2" xfId="16" xr:uid="{A2650C24-7675-4311-9391-52940D4CA6C5}"/>
    <cellStyle name="60% - Énfasis5 2" xfId="17" xr:uid="{5E23FDFD-42BE-47A5-A447-CE3EA1D64991}"/>
    <cellStyle name="60% - Énfasis6 2" xfId="18" xr:uid="{0A5D0C2C-4B29-4952-91D4-DB4B73EEBD00}"/>
    <cellStyle name="Cálculo 2" xfId="19" xr:uid="{25F0BF10-790E-4105-8E13-38D9DCA7F247}"/>
    <cellStyle name="Celda de comprobación 2" xfId="20" xr:uid="{8129DF5E-7166-45DC-9625-BFC40C86B180}"/>
    <cellStyle name="Celda vinculada 2" xfId="21" xr:uid="{CCD2E8F6-5FAE-467F-AF83-EE849FCA9061}"/>
    <cellStyle name="Encabezado 4 2" xfId="22" xr:uid="{27D78362-A928-403A-95D3-2174B2BD17A1}"/>
    <cellStyle name="Énfasis1 2" xfId="23" xr:uid="{5C44CD26-CF86-46A5-B947-E798CDD8A1FB}"/>
    <cellStyle name="Énfasis2 2" xfId="24" xr:uid="{471432DB-D6D0-4702-8206-ADC725628872}"/>
    <cellStyle name="Énfasis3 2" xfId="25" xr:uid="{642E6F77-60F3-4B6E-B3DA-F804C45C2576}"/>
    <cellStyle name="Énfasis4 2" xfId="26" xr:uid="{09DD09FB-0FA5-4B25-A215-32E08B902758}"/>
    <cellStyle name="Énfasis5 2" xfId="27" xr:uid="{9D30C9B4-E04C-48FA-82D3-6531CA28A5DA}"/>
    <cellStyle name="Énfasis6 2" xfId="28" xr:uid="{A1A42725-7ECC-45B5-AE44-2F701D77844F}"/>
    <cellStyle name="Entrada 2" xfId="29" xr:uid="{3A9E1A75-3474-4C90-8FE8-2D76E2BE5C78}"/>
    <cellStyle name="Incorrecto 2" xfId="30" xr:uid="{89D952CE-A02D-4607-BB0B-40265899BAAA}"/>
    <cellStyle name="Moneda 2" xfId="31" xr:uid="{85070412-E26C-4103-AE0E-255873244A20}"/>
    <cellStyle name="Neutral 2" xfId="32" xr:uid="{58EDEE71-2A42-43EE-B6C5-1463E3164C4D}"/>
    <cellStyle name="Normal" xfId="0" builtinId="0"/>
    <cellStyle name="Normal 2" xfId="33" xr:uid="{B19BBBBD-2922-4816-8B84-C767EA77B291}"/>
    <cellStyle name="Normal 3" xfId="34" xr:uid="{ABE15AD9-47C0-45D1-8737-514FA29B0CC9}"/>
    <cellStyle name="Normal 4" xfId="35" xr:uid="{9577E73B-7604-42C0-B4AC-4034502DB93C}"/>
    <cellStyle name="Notas 2" xfId="36" xr:uid="{0BB59372-953E-40B6-B0E9-994B7865C63B}"/>
    <cellStyle name="Porcentaje 2 2" xfId="37" xr:uid="{5897DFC2-A9BE-4F4E-8FEF-0C466E0F4290}"/>
    <cellStyle name="Salida 2" xfId="38" xr:uid="{6E140211-20C3-4419-9FB2-7CEC52DFC133}"/>
    <cellStyle name="Texto de advertencia 2" xfId="39" xr:uid="{C3340598-11E5-4550-838C-EEC39422E790}"/>
    <cellStyle name="Texto explicativo 2" xfId="40" xr:uid="{C91F9C93-B2DC-470D-B643-91CB2A844791}"/>
    <cellStyle name="Título 2 2" xfId="42" xr:uid="{AE787279-6E32-42F5-85AB-C1175FF34E8F}"/>
    <cellStyle name="Título 3 2" xfId="43" xr:uid="{B890EE8F-2909-427D-9935-BCB7F58772E2}"/>
    <cellStyle name="Título 4" xfId="41" xr:uid="{63A4FC41-9A4D-406E-A491-68DA3EBB2C22}"/>
    <cellStyle name="Total 2" xfId="44" xr:uid="{0657710F-A82F-4170-8417-DE938641D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76200</xdr:rowOff>
    </xdr:from>
    <xdr:to>
      <xdr:col>1</xdr:col>
      <xdr:colOff>466725</xdr:colOff>
      <xdr:row>3</xdr:row>
      <xdr:rowOff>257175</xdr:rowOff>
    </xdr:to>
    <xdr:pic>
      <xdr:nvPicPr>
        <xdr:cNvPr id="2" name="3 Imagen" descr="E:\DOCUMENTOS LENIS\Memoria pasar\1Escudo.jpg">
          <a:extLst>
            <a:ext uri="{FF2B5EF4-FFF2-40B4-BE49-F238E27FC236}">
              <a16:creationId xmlns:a16="http://schemas.microsoft.com/office/drawing/2014/main" id="{B7FEA2BC-BD22-429C-94E8-83DA62CD2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76200"/>
          <a:ext cx="990600" cy="104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7"/>
  <sheetViews>
    <sheetView showGridLines="0" tabSelected="1" view="pageBreakPreview" zoomScaleNormal="70" zoomScaleSheetLayoutView="100" workbookViewId="0">
      <selection activeCell="G9" sqref="G9:G11"/>
    </sheetView>
  </sheetViews>
  <sheetFormatPr baseColWidth="10" defaultColWidth="11.453125" defaultRowHeight="12.5" x14ac:dyDescent="0.25"/>
  <cols>
    <col min="1" max="1" width="27" style="4" customWidth="1"/>
    <col min="2" max="2" width="30.7265625" style="4" customWidth="1"/>
    <col min="3" max="3" width="19.453125" style="4" customWidth="1"/>
    <col min="4" max="4" width="40.7265625" style="4" customWidth="1"/>
    <col min="5" max="5" width="12.7265625" style="4" customWidth="1"/>
    <col min="6" max="6" width="15.7265625" style="4" customWidth="1"/>
    <col min="7" max="8" width="35.7265625" style="4" customWidth="1"/>
    <col min="9" max="9" width="40.7265625" style="4" customWidth="1"/>
    <col min="10" max="10" width="12.7265625" style="4" customWidth="1"/>
    <col min="11" max="11" width="15.7265625" style="4" customWidth="1"/>
    <col min="12" max="12" width="31" style="4" customWidth="1"/>
    <col min="13" max="13" width="20.1796875" style="4" customWidth="1"/>
    <col min="14" max="14" width="31.54296875" style="4" customWidth="1"/>
    <col min="15" max="15" width="50.81640625" style="4" customWidth="1"/>
    <col min="16" max="16" width="15.7265625" style="4" customWidth="1"/>
    <col min="17" max="17" width="24.26953125" style="4" customWidth="1"/>
    <col min="18" max="19" width="24.26953125" style="28" customWidth="1"/>
    <col min="20" max="20" width="54.1796875" style="28" customWidth="1"/>
    <col min="21" max="21" width="20.26953125" style="4" customWidth="1"/>
    <col min="22" max="22" width="17" style="4" customWidth="1"/>
    <col min="23" max="24" width="39.81640625" style="5" customWidth="1"/>
    <col min="25" max="25" width="23.81640625" style="5" customWidth="1"/>
    <col min="26" max="26" width="39.81640625" style="5" customWidth="1"/>
    <col min="27" max="27" width="33.1796875" style="5" customWidth="1"/>
    <col min="28" max="28" width="50" style="5" customWidth="1"/>
    <col min="29" max="29" width="25.26953125" style="4" customWidth="1"/>
    <col min="30" max="30" width="11.453125" style="1"/>
    <col min="31" max="31" width="21" style="1" customWidth="1"/>
    <col min="32" max="32" width="11.453125" style="1"/>
    <col min="33" max="33" width="14.54296875" style="24" bestFit="1" customWidth="1"/>
    <col min="34" max="34" width="15.54296875" style="24" bestFit="1" customWidth="1"/>
    <col min="35" max="16384" width="11.453125" style="1"/>
  </cols>
  <sheetData>
    <row r="1" spans="1:34" ht="22.5" customHeight="1" x14ac:dyDescent="0.25">
      <c r="A1" s="136"/>
      <c r="B1" s="137"/>
      <c r="C1" s="148" t="s">
        <v>98</v>
      </c>
      <c r="D1" s="149"/>
      <c r="E1" s="149"/>
      <c r="F1" s="149"/>
      <c r="G1" s="149"/>
      <c r="H1" s="149"/>
      <c r="I1" s="149"/>
      <c r="J1" s="149"/>
      <c r="K1" s="149"/>
      <c r="L1" s="149"/>
      <c r="M1" s="149"/>
      <c r="N1" s="149"/>
      <c r="O1" s="149"/>
      <c r="P1" s="149"/>
      <c r="Q1" s="149"/>
      <c r="R1" s="149"/>
      <c r="S1" s="149"/>
      <c r="T1" s="149"/>
      <c r="U1" s="149"/>
      <c r="V1" s="149"/>
      <c r="W1" s="149"/>
      <c r="X1" s="149"/>
      <c r="Y1" s="149"/>
      <c r="Z1" s="149"/>
      <c r="AA1" s="149"/>
      <c r="AB1" s="150"/>
      <c r="AC1" s="98" t="s">
        <v>99</v>
      </c>
    </row>
    <row r="2" spans="1:34" ht="25.5" customHeight="1" x14ac:dyDescent="0.25">
      <c r="A2" s="138"/>
      <c r="B2" s="139"/>
      <c r="C2" s="151"/>
      <c r="D2" s="152"/>
      <c r="E2" s="152"/>
      <c r="F2" s="152"/>
      <c r="G2" s="152"/>
      <c r="H2" s="152"/>
      <c r="I2" s="152"/>
      <c r="J2" s="152"/>
      <c r="K2" s="152"/>
      <c r="L2" s="152"/>
      <c r="M2" s="152"/>
      <c r="N2" s="152"/>
      <c r="O2" s="152"/>
      <c r="P2" s="152"/>
      <c r="Q2" s="152"/>
      <c r="R2" s="152"/>
      <c r="S2" s="152"/>
      <c r="T2" s="152"/>
      <c r="U2" s="152"/>
      <c r="V2" s="152"/>
      <c r="W2" s="152"/>
      <c r="X2" s="152"/>
      <c r="Y2" s="152"/>
      <c r="Z2" s="152"/>
      <c r="AA2" s="152"/>
      <c r="AB2" s="153"/>
      <c r="AC2" s="99" t="s">
        <v>139</v>
      </c>
    </row>
    <row r="3" spans="1:34" ht="20.25" customHeight="1" x14ac:dyDescent="0.25">
      <c r="A3" s="138"/>
      <c r="B3" s="139"/>
      <c r="C3" s="154" t="s">
        <v>0</v>
      </c>
      <c r="D3" s="155"/>
      <c r="E3" s="155"/>
      <c r="F3" s="155"/>
      <c r="G3" s="155"/>
      <c r="H3" s="155"/>
      <c r="I3" s="155"/>
      <c r="J3" s="155"/>
      <c r="K3" s="155"/>
      <c r="L3" s="155"/>
      <c r="M3" s="155"/>
      <c r="N3" s="155"/>
      <c r="O3" s="155"/>
      <c r="P3" s="155"/>
      <c r="Q3" s="155"/>
      <c r="R3" s="155"/>
      <c r="S3" s="155"/>
      <c r="T3" s="155"/>
      <c r="U3" s="155"/>
      <c r="V3" s="155"/>
      <c r="W3" s="155"/>
      <c r="X3" s="155"/>
      <c r="Y3" s="155"/>
      <c r="Z3" s="155"/>
      <c r="AA3" s="155"/>
      <c r="AB3" s="156"/>
      <c r="AC3" s="99" t="s">
        <v>140</v>
      </c>
    </row>
    <row r="4" spans="1:34" ht="27.75" customHeight="1" thickBot="1" x14ac:dyDescent="0.3">
      <c r="A4" s="140"/>
      <c r="B4" s="141"/>
      <c r="C4" s="157" t="s">
        <v>1</v>
      </c>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00" t="s">
        <v>2</v>
      </c>
    </row>
    <row r="5" spans="1:34" ht="19.5" customHeight="1" thickBot="1" x14ac:dyDescent="0.3">
      <c r="A5" s="142" t="s">
        <v>100</v>
      </c>
      <c r="B5" s="143"/>
      <c r="C5" s="160"/>
      <c r="D5" s="160"/>
      <c r="E5" s="160"/>
      <c r="F5" s="160"/>
      <c r="G5" s="161"/>
      <c r="H5" s="162" t="s">
        <v>101</v>
      </c>
      <c r="I5" s="160"/>
      <c r="J5" s="160"/>
      <c r="K5" s="160"/>
      <c r="L5" s="160"/>
      <c r="M5" s="160"/>
      <c r="N5" s="160"/>
      <c r="O5" s="160"/>
      <c r="P5" s="160"/>
      <c r="Q5" s="160"/>
      <c r="R5" s="160"/>
      <c r="S5" s="160"/>
      <c r="T5" s="160"/>
      <c r="U5" s="160"/>
      <c r="V5" s="160"/>
      <c r="W5" s="160"/>
      <c r="X5" s="160"/>
      <c r="Y5" s="160"/>
      <c r="Z5" s="160"/>
      <c r="AA5" s="160"/>
      <c r="AB5" s="160"/>
      <c r="AC5" s="163"/>
    </row>
    <row r="6" spans="1:34" ht="24" customHeight="1" thickBot="1" x14ac:dyDescent="0.3">
      <c r="A6" s="142" t="s">
        <v>116</v>
      </c>
      <c r="B6" s="143"/>
      <c r="C6" s="143"/>
      <c r="D6" s="143"/>
      <c r="E6" s="143"/>
      <c r="F6" s="143"/>
      <c r="G6" s="143"/>
      <c r="H6" s="143"/>
      <c r="I6" s="143"/>
      <c r="J6" s="143"/>
      <c r="K6" s="144"/>
      <c r="L6" s="145" t="s">
        <v>97</v>
      </c>
      <c r="M6" s="146"/>
      <c r="N6" s="146"/>
      <c r="O6" s="146"/>
      <c r="P6" s="146"/>
      <c r="Q6" s="146"/>
      <c r="R6" s="146"/>
      <c r="S6" s="146"/>
      <c r="T6" s="146"/>
      <c r="U6" s="146"/>
      <c r="V6" s="146"/>
      <c r="W6" s="146"/>
      <c r="X6" s="146"/>
      <c r="Y6" s="146"/>
      <c r="Z6" s="146"/>
      <c r="AA6" s="146"/>
      <c r="AB6" s="146"/>
      <c r="AC6" s="147"/>
    </row>
    <row r="7" spans="1:34" s="6" customFormat="1" ht="9" customHeight="1" thickBot="1" x14ac:dyDescent="0.3">
      <c r="A7" s="164"/>
      <c r="B7" s="165"/>
      <c r="C7" s="165"/>
      <c r="D7" s="165"/>
      <c r="E7" s="165"/>
      <c r="F7" s="165"/>
      <c r="G7" s="165"/>
      <c r="H7" s="91"/>
      <c r="I7" s="92"/>
      <c r="J7" s="92"/>
      <c r="K7" s="92"/>
      <c r="L7" s="92"/>
      <c r="M7" s="92"/>
      <c r="N7" s="92"/>
      <c r="O7" s="92"/>
      <c r="P7" s="92"/>
      <c r="Q7" s="92"/>
      <c r="R7" s="92"/>
      <c r="S7" s="92"/>
      <c r="T7" s="92"/>
      <c r="U7" s="92"/>
      <c r="V7" s="92"/>
      <c r="W7" s="92"/>
      <c r="X7" s="92"/>
      <c r="Y7" s="92"/>
      <c r="Z7" s="92"/>
      <c r="AA7" s="92"/>
      <c r="AB7" s="34"/>
      <c r="AC7" s="105"/>
      <c r="AG7" s="25"/>
      <c r="AH7" s="25"/>
    </row>
    <row r="8" spans="1:34" s="6" customFormat="1" ht="24.75" customHeight="1" thickBot="1" x14ac:dyDescent="0.3">
      <c r="A8" s="129" t="s">
        <v>3</v>
      </c>
      <c r="B8" s="130"/>
      <c r="C8" s="130"/>
      <c r="D8" s="130"/>
      <c r="E8" s="130"/>
      <c r="F8" s="130"/>
      <c r="G8" s="130"/>
      <c r="H8" s="130"/>
      <c r="I8" s="130"/>
      <c r="J8" s="130"/>
      <c r="K8" s="131"/>
      <c r="L8" s="121" t="s">
        <v>4</v>
      </c>
      <c r="M8" s="132"/>
      <c r="N8" s="122"/>
      <c r="O8" s="121" t="s">
        <v>5</v>
      </c>
      <c r="P8" s="132"/>
      <c r="Q8" s="122"/>
      <c r="R8" s="121" t="s">
        <v>102</v>
      </c>
      <c r="S8" s="122"/>
      <c r="T8" s="79"/>
      <c r="U8" s="121" t="s">
        <v>103</v>
      </c>
      <c r="V8" s="132"/>
      <c r="W8" s="132"/>
      <c r="X8" s="132"/>
      <c r="Y8" s="122"/>
      <c r="Z8" s="121" t="s">
        <v>104</v>
      </c>
      <c r="AA8" s="122"/>
      <c r="AB8" s="35" t="s">
        <v>105</v>
      </c>
      <c r="AC8" s="106" t="s">
        <v>6</v>
      </c>
      <c r="AG8" s="25"/>
      <c r="AH8" s="25"/>
    </row>
    <row r="9" spans="1:34" s="7" customFormat="1" ht="24" customHeight="1" thickBot="1" x14ac:dyDescent="0.3">
      <c r="A9" s="123" t="s">
        <v>7</v>
      </c>
      <c r="B9" s="126" t="s">
        <v>8</v>
      </c>
      <c r="C9" s="126" t="s">
        <v>9</v>
      </c>
      <c r="D9" s="133" t="s">
        <v>10</v>
      </c>
      <c r="E9" s="134"/>
      <c r="F9" s="135"/>
      <c r="G9" s="126" t="s">
        <v>11</v>
      </c>
      <c r="H9" s="126" t="s">
        <v>12</v>
      </c>
      <c r="I9" s="133" t="s">
        <v>13</v>
      </c>
      <c r="J9" s="134"/>
      <c r="K9" s="135"/>
      <c r="L9" s="36">
        <v>1</v>
      </c>
      <c r="M9" s="37">
        <v>2</v>
      </c>
      <c r="N9" s="37">
        <v>3</v>
      </c>
      <c r="O9" s="37">
        <v>4</v>
      </c>
      <c r="P9" s="37">
        <v>5</v>
      </c>
      <c r="Q9" s="37">
        <v>6</v>
      </c>
      <c r="R9" s="37">
        <v>7</v>
      </c>
      <c r="S9" s="37">
        <v>8</v>
      </c>
      <c r="T9" s="37"/>
      <c r="U9" s="37">
        <v>9</v>
      </c>
      <c r="V9" s="37">
        <v>10</v>
      </c>
      <c r="W9" s="37">
        <v>11</v>
      </c>
      <c r="X9" s="37">
        <v>12</v>
      </c>
      <c r="Y9" s="37">
        <v>13</v>
      </c>
      <c r="Z9" s="37">
        <v>14</v>
      </c>
      <c r="AA9" s="37">
        <v>15</v>
      </c>
      <c r="AB9" s="37">
        <v>16</v>
      </c>
      <c r="AC9" s="107">
        <v>17</v>
      </c>
      <c r="AG9" s="26"/>
      <c r="AH9" s="26"/>
    </row>
    <row r="10" spans="1:34" s="8" customFormat="1" ht="85.5" customHeight="1" thickBot="1" x14ac:dyDescent="0.3">
      <c r="A10" s="124"/>
      <c r="B10" s="127"/>
      <c r="C10" s="127"/>
      <c r="D10" s="126" t="s">
        <v>14</v>
      </c>
      <c r="E10" s="126" t="s">
        <v>15</v>
      </c>
      <c r="F10" s="126" t="s">
        <v>16</v>
      </c>
      <c r="G10" s="127"/>
      <c r="H10" s="127"/>
      <c r="I10" s="126" t="s">
        <v>14</v>
      </c>
      <c r="J10" s="126" t="s">
        <v>17</v>
      </c>
      <c r="K10" s="126" t="s">
        <v>18</v>
      </c>
      <c r="L10" s="126" t="s">
        <v>19</v>
      </c>
      <c r="M10" s="126" t="s">
        <v>20</v>
      </c>
      <c r="N10" s="126" t="s">
        <v>21</v>
      </c>
      <c r="O10" s="126" t="s">
        <v>22</v>
      </c>
      <c r="P10" s="126" t="s">
        <v>23</v>
      </c>
      <c r="Q10" s="126" t="s">
        <v>24</v>
      </c>
      <c r="R10" s="109" t="s">
        <v>106</v>
      </c>
      <c r="S10" s="74" t="s">
        <v>107</v>
      </c>
      <c r="T10" s="109" t="s">
        <v>108</v>
      </c>
      <c r="U10" s="119" t="s">
        <v>25</v>
      </c>
      <c r="V10" s="119" t="s">
        <v>26</v>
      </c>
      <c r="W10" s="119" t="s">
        <v>109</v>
      </c>
      <c r="X10" s="109" t="s">
        <v>110</v>
      </c>
      <c r="Y10" s="38" t="s">
        <v>107</v>
      </c>
      <c r="Z10" s="109" t="s">
        <v>111</v>
      </c>
      <c r="AA10" s="109" t="s">
        <v>112</v>
      </c>
      <c r="AB10" s="109" t="s">
        <v>113</v>
      </c>
      <c r="AC10" s="111" t="s">
        <v>27</v>
      </c>
      <c r="AG10" s="27"/>
      <c r="AH10" s="27"/>
    </row>
    <row r="11" spans="1:34" s="8" customFormat="1" ht="85.5" customHeight="1" thickBot="1" x14ac:dyDescent="0.3">
      <c r="A11" s="125"/>
      <c r="B11" s="128"/>
      <c r="C11" s="128"/>
      <c r="D11" s="128"/>
      <c r="E11" s="128"/>
      <c r="F11" s="128"/>
      <c r="G11" s="128"/>
      <c r="H11" s="128"/>
      <c r="I11" s="128"/>
      <c r="J11" s="128"/>
      <c r="K11" s="128"/>
      <c r="L11" s="127"/>
      <c r="M11" s="127"/>
      <c r="N11" s="127"/>
      <c r="O11" s="127"/>
      <c r="P11" s="127"/>
      <c r="Q11" s="127"/>
      <c r="R11" s="110"/>
      <c r="S11" s="74" t="s">
        <v>114</v>
      </c>
      <c r="T11" s="110"/>
      <c r="U11" s="120"/>
      <c r="V11" s="120"/>
      <c r="W11" s="120"/>
      <c r="X11" s="110"/>
      <c r="Y11" s="38" t="s">
        <v>115</v>
      </c>
      <c r="Z11" s="110"/>
      <c r="AA11" s="110"/>
      <c r="AB11" s="110"/>
      <c r="AC11" s="112"/>
      <c r="AG11" s="27"/>
      <c r="AH11" s="27"/>
    </row>
    <row r="12" spans="1:34" s="8" customFormat="1" ht="99.75" customHeight="1" thickBot="1" x14ac:dyDescent="0.3">
      <c r="A12" s="166" t="s">
        <v>28</v>
      </c>
      <c r="B12" s="168" t="s">
        <v>29</v>
      </c>
      <c r="C12" s="170" t="s">
        <v>30</v>
      </c>
      <c r="D12" s="170" t="s">
        <v>31</v>
      </c>
      <c r="E12" s="170" t="s">
        <v>32</v>
      </c>
      <c r="F12" s="172">
        <v>0.3</v>
      </c>
      <c r="G12" s="170" t="s">
        <v>33</v>
      </c>
      <c r="H12" s="170" t="s">
        <v>34</v>
      </c>
      <c r="I12" s="170" t="s">
        <v>35</v>
      </c>
      <c r="J12" s="170">
        <v>23176</v>
      </c>
      <c r="K12" s="174">
        <v>24798</v>
      </c>
      <c r="L12" s="176">
        <v>2020630010152</v>
      </c>
      <c r="M12" s="178" t="s">
        <v>36</v>
      </c>
      <c r="N12" s="178" t="s">
        <v>37</v>
      </c>
      <c r="O12" s="29" t="s">
        <v>38</v>
      </c>
      <c r="P12" s="86">
        <v>12124</v>
      </c>
      <c r="Q12" s="86">
        <v>8000</v>
      </c>
      <c r="R12" s="86">
        <v>699</v>
      </c>
      <c r="S12" s="47">
        <f>R12/Q12</f>
        <v>8.7374999999999994E-2</v>
      </c>
      <c r="T12" s="86" t="s">
        <v>34</v>
      </c>
      <c r="U12" s="187" t="s">
        <v>117</v>
      </c>
      <c r="V12" s="178" t="s">
        <v>39</v>
      </c>
      <c r="W12" s="62">
        <v>439956119</v>
      </c>
      <c r="X12" s="62">
        <v>157900000</v>
      </c>
      <c r="Y12" s="47">
        <f>X12/W12</f>
        <v>0.35889942924057844</v>
      </c>
      <c r="Z12" s="71">
        <v>699</v>
      </c>
      <c r="AA12" s="62" t="s">
        <v>124</v>
      </c>
      <c r="AB12" s="63" t="s">
        <v>126</v>
      </c>
      <c r="AC12" s="189" t="s">
        <v>40</v>
      </c>
      <c r="AG12" s="27"/>
      <c r="AH12" s="27"/>
    </row>
    <row r="13" spans="1:34" s="8" customFormat="1" ht="130.5" customHeight="1" thickBot="1" x14ac:dyDescent="0.3">
      <c r="A13" s="167"/>
      <c r="B13" s="169"/>
      <c r="C13" s="171"/>
      <c r="D13" s="171"/>
      <c r="E13" s="171"/>
      <c r="F13" s="173"/>
      <c r="G13" s="171"/>
      <c r="H13" s="171"/>
      <c r="I13" s="171"/>
      <c r="J13" s="171"/>
      <c r="K13" s="175"/>
      <c r="L13" s="177"/>
      <c r="M13" s="113"/>
      <c r="N13" s="113"/>
      <c r="O13" s="31" t="s">
        <v>41</v>
      </c>
      <c r="P13" s="75">
        <v>1</v>
      </c>
      <c r="Q13" s="75">
        <v>1</v>
      </c>
      <c r="R13" s="75">
        <v>1</v>
      </c>
      <c r="S13" s="76">
        <f t="shared" ref="S13:S23" si="0">R13/Q13</f>
        <v>1</v>
      </c>
      <c r="T13" s="75" t="s">
        <v>34</v>
      </c>
      <c r="U13" s="188"/>
      <c r="V13" s="113"/>
      <c r="W13" s="30">
        <v>165000000</v>
      </c>
      <c r="X13" s="30">
        <v>51200000</v>
      </c>
      <c r="Y13" s="76">
        <f t="shared" ref="Y13:Y26" si="1">X13/W13</f>
        <v>0.3103030303030303</v>
      </c>
      <c r="Z13" s="71">
        <v>302724</v>
      </c>
      <c r="AA13" s="30" t="s">
        <v>124</v>
      </c>
      <c r="AB13" s="64" t="s">
        <v>127</v>
      </c>
      <c r="AC13" s="190"/>
      <c r="AG13" s="27"/>
      <c r="AH13" s="27"/>
    </row>
    <row r="14" spans="1:34" s="8" customFormat="1" ht="81.75" customHeight="1" thickBot="1" x14ac:dyDescent="0.3">
      <c r="A14" s="167"/>
      <c r="B14" s="169"/>
      <c r="C14" s="171"/>
      <c r="D14" s="171"/>
      <c r="E14" s="171"/>
      <c r="F14" s="173"/>
      <c r="G14" s="171"/>
      <c r="H14" s="171"/>
      <c r="I14" s="171"/>
      <c r="J14" s="171"/>
      <c r="K14" s="175"/>
      <c r="L14" s="177"/>
      <c r="M14" s="113"/>
      <c r="N14" s="113"/>
      <c r="O14" s="31" t="s">
        <v>42</v>
      </c>
      <c r="P14" s="75">
        <v>0</v>
      </c>
      <c r="Q14" s="75">
        <v>80</v>
      </c>
      <c r="R14" s="75">
        <v>35</v>
      </c>
      <c r="S14" s="76">
        <f t="shared" si="0"/>
        <v>0.4375</v>
      </c>
      <c r="T14" s="75" t="s">
        <v>34</v>
      </c>
      <c r="U14" s="188"/>
      <c r="V14" s="113"/>
      <c r="W14" s="30">
        <v>265000000</v>
      </c>
      <c r="X14" s="30">
        <v>153100000</v>
      </c>
      <c r="Y14" s="76">
        <f t="shared" si="1"/>
        <v>0.5777358490566038</v>
      </c>
      <c r="Z14" s="71">
        <v>1250</v>
      </c>
      <c r="AA14" s="30" t="s">
        <v>124</v>
      </c>
      <c r="AB14" s="65" t="s">
        <v>128</v>
      </c>
      <c r="AC14" s="190"/>
      <c r="AG14" s="27"/>
      <c r="AH14" s="27"/>
    </row>
    <row r="15" spans="1:34" s="8" customFormat="1" ht="82.5" customHeight="1" x14ac:dyDescent="0.25">
      <c r="A15" s="167"/>
      <c r="B15" s="169"/>
      <c r="C15" s="171"/>
      <c r="D15" s="171"/>
      <c r="E15" s="171"/>
      <c r="F15" s="173"/>
      <c r="G15" s="171"/>
      <c r="H15" s="171"/>
      <c r="I15" s="171"/>
      <c r="J15" s="171"/>
      <c r="K15" s="175"/>
      <c r="L15" s="177"/>
      <c r="M15" s="113"/>
      <c r="N15" s="113"/>
      <c r="O15" s="31" t="s">
        <v>43</v>
      </c>
      <c r="P15" s="75">
        <v>0</v>
      </c>
      <c r="Q15" s="75">
        <v>150</v>
      </c>
      <c r="R15" s="75">
        <v>45</v>
      </c>
      <c r="S15" s="76">
        <f t="shared" si="0"/>
        <v>0.3</v>
      </c>
      <c r="T15" s="75" t="s">
        <v>34</v>
      </c>
      <c r="U15" s="188"/>
      <c r="V15" s="113"/>
      <c r="W15" s="30">
        <v>90000000</v>
      </c>
      <c r="X15" s="30">
        <v>23200000</v>
      </c>
      <c r="Y15" s="76">
        <f t="shared" si="1"/>
        <v>0.25777777777777777</v>
      </c>
      <c r="Z15" s="71">
        <v>9000</v>
      </c>
      <c r="AA15" s="30" t="s">
        <v>124</v>
      </c>
      <c r="AB15" s="66" t="s">
        <v>129</v>
      </c>
      <c r="AC15" s="190"/>
      <c r="AG15" s="27"/>
      <c r="AH15" s="27"/>
    </row>
    <row r="16" spans="1:34" s="8" customFormat="1" ht="190.5" customHeight="1" thickBot="1" x14ac:dyDescent="0.3">
      <c r="A16" s="9" t="s">
        <v>44</v>
      </c>
      <c r="B16" s="10" t="s">
        <v>29</v>
      </c>
      <c r="C16" s="11" t="s">
        <v>45</v>
      </c>
      <c r="D16" s="12" t="s">
        <v>46</v>
      </c>
      <c r="E16" s="13">
        <v>0</v>
      </c>
      <c r="F16" s="13">
        <v>0.2</v>
      </c>
      <c r="G16" s="11" t="s">
        <v>47</v>
      </c>
      <c r="H16" s="11" t="s">
        <v>48</v>
      </c>
      <c r="I16" s="14" t="s">
        <v>49</v>
      </c>
      <c r="J16" s="15">
        <v>0</v>
      </c>
      <c r="K16" s="16">
        <v>1</v>
      </c>
      <c r="L16" s="85">
        <v>2020630010154</v>
      </c>
      <c r="M16" s="75" t="s">
        <v>50</v>
      </c>
      <c r="N16" s="113" t="s">
        <v>51</v>
      </c>
      <c r="O16" s="75" t="s">
        <v>52</v>
      </c>
      <c r="P16" s="75">
        <v>0</v>
      </c>
      <c r="Q16" s="75">
        <v>1</v>
      </c>
      <c r="R16" s="75">
        <v>0.4</v>
      </c>
      <c r="S16" s="76">
        <f t="shared" si="0"/>
        <v>0.4</v>
      </c>
      <c r="T16" s="75" t="s">
        <v>48</v>
      </c>
      <c r="U16" s="75" t="s">
        <v>118</v>
      </c>
      <c r="V16" s="75" t="s">
        <v>53</v>
      </c>
      <c r="W16" s="77">
        <v>90000000</v>
      </c>
      <c r="X16" s="77">
        <v>18000000</v>
      </c>
      <c r="Y16" s="76">
        <f t="shared" si="1"/>
        <v>0.2</v>
      </c>
      <c r="Z16" s="72">
        <v>80</v>
      </c>
      <c r="AA16" s="77" t="s">
        <v>124</v>
      </c>
      <c r="AB16" s="65" t="s">
        <v>136</v>
      </c>
      <c r="AC16" s="88" t="s">
        <v>54</v>
      </c>
      <c r="AE16" s="17"/>
      <c r="AG16" s="27"/>
      <c r="AH16" s="27"/>
    </row>
    <row r="17" spans="1:34" s="8" customFormat="1" ht="97.5" customHeight="1" thickBot="1" x14ac:dyDescent="0.3">
      <c r="A17" s="9" t="s">
        <v>44</v>
      </c>
      <c r="B17" s="10" t="s">
        <v>29</v>
      </c>
      <c r="C17" s="11" t="s">
        <v>45</v>
      </c>
      <c r="D17" s="12" t="s">
        <v>46</v>
      </c>
      <c r="E17" s="13">
        <v>0</v>
      </c>
      <c r="F17" s="13">
        <v>0.2</v>
      </c>
      <c r="G17" s="11" t="s">
        <v>47</v>
      </c>
      <c r="H17" s="11" t="s">
        <v>55</v>
      </c>
      <c r="I17" s="14" t="s">
        <v>56</v>
      </c>
      <c r="J17" s="15">
        <v>0</v>
      </c>
      <c r="K17" s="16">
        <v>1</v>
      </c>
      <c r="L17" s="85">
        <v>2020630010154</v>
      </c>
      <c r="M17" s="75" t="s">
        <v>50</v>
      </c>
      <c r="N17" s="113"/>
      <c r="O17" s="75" t="s">
        <v>57</v>
      </c>
      <c r="P17" s="75">
        <v>0</v>
      </c>
      <c r="Q17" s="75">
        <v>1</v>
      </c>
      <c r="R17" s="75">
        <v>0.4</v>
      </c>
      <c r="S17" s="76">
        <f t="shared" si="0"/>
        <v>0.4</v>
      </c>
      <c r="T17" s="75" t="s">
        <v>55</v>
      </c>
      <c r="U17" s="75" t="s">
        <v>119</v>
      </c>
      <c r="V17" s="75" t="s">
        <v>53</v>
      </c>
      <c r="W17" s="77">
        <v>40000000</v>
      </c>
      <c r="X17" s="77">
        <v>0</v>
      </c>
      <c r="Y17" s="76">
        <f t="shared" si="1"/>
        <v>0</v>
      </c>
      <c r="Z17" s="68">
        <v>302724</v>
      </c>
      <c r="AA17" s="77" t="s">
        <v>124</v>
      </c>
      <c r="AB17" s="65" t="s">
        <v>130</v>
      </c>
      <c r="AC17" s="88" t="s">
        <v>54</v>
      </c>
      <c r="AG17" s="27"/>
      <c r="AH17" s="27"/>
    </row>
    <row r="18" spans="1:34" s="8" customFormat="1" ht="81" customHeight="1" thickBot="1" x14ac:dyDescent="0.3">
      <c r="A18" s="179" t="s">
        <v>44</v>
      </c>
      <c r="B18" s="168" t="s">
        <v>29</v>
      </c>
      <c r="C18" s="170" t="s">
        <v>45</v>
      </c>
      <c r="D18" s="170" t="s">
        <v>31</v>
      </c>
      <c r="E18" s="170" t="s">
        <v>32</v>
      </c>
      <c r="F18" s="172">
        <v>0.3</v>
      </c>
      <c r="G18" s="170" t="s">
        <v>33</v>
      </c>
      <c r="H18" s="170" t="s">
        <v>58</v>
      </c>
      <c r="I18" s="170" t="s">
        <v>59</v>
      </c>
      <c r="J18" s="170">
        <v>2</v>
      </c>
      <c r="K18" s="174">
        <v>3</v>
      </c>
      <c r="L18" s="185">
        <v>2020630010153</v>
      </c>
      <c r="M18" s="113" t="s">
        <v>60</v>
      </c>
      <c r="N18" s="113" t="s">
        <v>61</v>
      </c>
      <c r="O18" s="31" t="s">
        <v>62</v>
      </c>
      <c r="P18" s="113">
        <v>2</v>
      </c>
      <c r="Q18" s="75">
        <v>1</v>
      </c>
      <c r="R18" s="75">
        <v>1</v>
      </c>
      <c r="S18" s="76">
        <f t="shared" si="0"/>
        <v>1</v>
      </c>
      <c r="T18" s="75" t="s">
        <v>58</v>
      </c>
      <c r="U18" s="113" t="s">
        <v>120</v>
      </c>
      <c r="V18" s="113" t="s">
        <v>39</v>
      </c>
      <c r="W18" s="117">
        <v>39000000</v>
      </c>
      <c r="X18" s="117">
        <v>3200000</v>
      </c>
      <c r="Y18" s="115">
        <f t="shared" si="1"/>
        <v>8.2051282051282051E-2</v>
      </c>
      <c r="Z18" s="68">
        <v>1080</v>
      </c>
      <c r="AA18" s="77" t="s">
        <v>124</v>
      </c>
      <c r="AB18" s="73" t="s">
        <v>138</v>
      </c>
      <c r="AC18" s="190" t="s">
        <v>54</v>
      </c>
      <c r="AG18" s="27"/>
      <c r="AH18" s="27"/>
    </row>
    <row r="19" spans="1:34" s="8" customFormat="1" ht="81" customHeight="1" thickBot="1" x14ac:dyDescent="0.3">
      <c r="A19" s="180"/>
      <c r="B19" s="181"/>
      <c r="C19" s="182"/>
      <c r="D19" s="182"/>
      <c r="E19" s="182"/>
      <c r="F19" s="184"/>
      <c r="G19" s="182"/>
      <c r="H19" s="182"/>
      <c r="I19" s="182"/>
      <c r="J19" s="182"/>
      <c r="K19" s="183"/>
      <c r="L19" s="185"/>
      <c r="M19" s="113"/>
      <c r="N19" s="113"/>
      <c r="O19" s="31" t="s">
        <v>63</v>
      </c>
      <c r="P19" s="113"/>
      <c r="Q19" s="75">
        <v>1</v>
      </c>
      <c r="R19" s="75">
        <v>1</v>
      </c>
      <c r="S19" s="76">
        <f t="shared" si="0"/>
        <v>1</v>
      </c>
      <c r="T19" s="75" t="s">
        <v>58</v>
      </c>
      <c r="U19" s="113"/>
      <c r="V19" s="113"/>
      <c r="W19" s="117"/>
      <c r="X19" s="117"/>
      <c r="Y19" s="115"/>
      <c r="Z19" s="68">
        <v>323</v>
      </c>
      <c r="AA19" s="77" t="s">
        <v>124</v>
      </c>
      <c r="AB19" s="73" t="s">
        <v>137</v>
      </c>
      <c r="AC19" s="190"/>
      <c r="AG19" s="27"/>
      <c r="AH19" s="27"/>
    </row>
    <row r="20" spans="1:34" s="8" customFormat="1" ht="117" customHeight="1" thickBot="1" x14ac:dyDescent="0.3">
      <c r="A20" s="9" t="s">
        <v>44</v>
      </c>
      <c r="B20" s="10" t="s">
        <v>29</v>
      </c>
      <c r="C20" s="11" t="s">
        <v>45</v>
      </c>
      <c r="D20" s="12" t="s">
        <v>31</v>
      </c>
      <c r="E20" s="15" t="s">
        <v>32</v>
      </c>
      <c r="F20" s="13">
        <v>0.3</v>
      </c>
      <c r="G20" s="11" t="s">
        <v>33</v>
      </c>
      <c r="H20" s="11" t="s">
        <v>64</v>
      </c>
      <c r="I20" s="14" t="s">
        <v>65</v>
      </c>
      <c r="J20" s="15">
        <v>1</v>
      </c>
      <c r="K20" s="16">
        <v>1</v>
      </c>
      <c r="L20" s="85">
        <v>2020630010153</v>
      </c>
      <c r="M20" s="75" t="s">
        <v>60</v>
      </c>
      <c r="N20" s="113" t="s">
        <v>66</v>
      </c>
      <c r="O20" s="31" t="s">
        <v>96</v>
      </c>
      <c r="P20" s="75">
        <v>1</v>
      </c>
      <c r="Q20" s="75">
        <v>1</v>
      </c>
      <c r="R20" s="75">
        <v>1</v>
      </c>
      <c r="S20" s="76">
        <f t="shared" si="0"/>
        <v>1</v>
      </c>
      <c r="T20" s="75" t="s">
        <v>125</v>
      </c>
      <c r="U20" s="75" t="s">
        <v>121</v>
      </c>
      <c r="V20" s="75" t="s">
        <v>39</v>
      </c>
      <c r="W20" s="30">
        <v>1106590000</v>
      </c>
      <c r="X20" s="30">
        <v>356800000</v>
      </c>
      <c r="Y20" s="76">
        <f t="shared" si="1"/>
        <v>0.3224319757091606</v>
      </c>
      <c r="Z20" s="68">
        <v>302724</v>
      </c>
      <c r="AA20" s="30" t="s">
        <v>124</v>
      </c>
      <c r="AB20" s="64" t="s">
        <v>131</v>
      </c>
      <c r="AC20" s="88" t="s">
        <v>54</v>
      </c>
      <c r="AG20" s="27"/>
      <c r="AH20" s="27"/>
    </row>
    <row r="21" spans="1:34" s="8" customFormat="1" ht="107.5" hidden="1" customHeight="1" x14ac:dyDescent="0.25">
      <c r="A21" s="87" t="s">
        <v>44</v>
      </c>
      <c r="B21" s="81" t="s">
        <v>29</v>
      </c>
      <c r="C21" s="82" t="s">
        <v>45</v>
      </c>
      <c r="D21" s="82" t="s">
        <v>31</v>
      </c>
      <c r="E21" s="82" t="s">
        <v>32</v>
      </c>
      <c r="F21" s="83">
        <v>0.3</v>
      </c>
      <c r="G21" s="82" t="s">
        <v>33</v>
      </c>
      <c r="H21" s="82" t="s">
        <v>67</v>
      </c>
      <c r="I21" s="82" t="s">
        <v>68</v>
      </c>
      <c r="J21" s="82">
        <v>1</v>
      </c>
      <c r="K21" s="84">
        <v>1</v>
      </c>
      <c r="L21" s="85">
        <v>2020630010153</v>
      </c>
      <c r="M21" s="75" t="s">
        <v>60</v>
      </c>
      <c r="N21" s="113"/>
      <c r="O21" s="31" t="s">
        <v>69</v>
      </c>
      <c r="P21" s="75">
        <v>1</v>
      </c>
      <c r="Q21" s="75">
        <v>1</v>
      </c>
      <c r="R21" s="75"/>
      <c r="S21" s="76">
        <f t="shared" si="0"/>
        <v>0</v>
      </c>
      <c r="T21" s="75"/>
      <c r="U21" s="75"/>
      <c r="V21" s="75" t="s">
        <v>39</v>
      </c>
      <c r="W21" s="117">
        <v>675000000</v>
      </c>
      <c r="X21" s="117">
        <v>250000000</v>
      </c>
      <c r="Y21" s="76">
        <f t="shared" si="1"/>
        <v>0.37037037037037035</v>
      </c>
      <c r="Z21" s="69"/>
      <c r="AA21" s="77"/>
      <c r="AB21" s="65" t="s">
        <v>132</v>
      </c>
      <c r="AC21" s="88" t="s">
        <v>54</v>
      </c>
      <c r="AG21" s="27"/>
      <c r="AH21" s="27"/>
    </row>
    <row r="22" spans="1:34" s="8" customFormat="1" ht="142.5" customHeight="1" thickBot="1" x14ac:dyDescent="0.3">
      <c r="A22" s="9" t="s">
        <v>44</v>
      </c>
      <c r="B22" s="10" t="s">
        <v>29</v>
      </c>
      <c r="C22" s="11" t="s">
        <v>45</v>
      </c>
      <c r="D22" s="12" t="s">
        <v>31</v>
      </c>
      <c r="E22" s="15" t="s">
        <v>32</v>
      </c>
      <c r="F22" s="13">
        <v>0.3</v>
      </c>
      <c r="G22" s="11" t="s">
        <v>33</v>
      </c>
      <c r="H22" s="11" t="s">
        <v>67</v>
      </c>
      <c r="I22" s="14" t="s">
        <v>70</v>
      </c>
      <c r="J22" s="15">
        <v>1</v>
      </c>
      <c r="K22" s="16">
        <v>1</v>
      </c>
      <c r="L22" s="85">
        <v>2020630010153</v>
      </c>
      <c r="M22" s="75" t="s">
        <v>60</v>
      </c>
      <c r="N22" s="113"/>
      <c r="O22" s="31" t="s">
        <v>95</v>
      </c>
      <c r="P22" s="75">
        <v>1</v>
      </c>
      <c r="Q22" s="75">
        <v>1</v>
      </c>
      <c r="R22" s="75">
        <v>1</v>
      </c>
      <c r="S22" s="76">
        <f t="shared" si="0"/>
        <v>1</v>
      </c>
      <c r="T22" s="75" t="s">
        <v>67</v>
      </c>
      <c r="U22" s="75" t="s">
        <v>121</v>
      </c>
      <c r="V22" s="75" t="s">
        <v>53</v>
      </c>
      <c r="W22" s="117"/>
      <c r="X22" s="117"/>
      <c r="Y22" s="76">
        <f>X21/W21</f>
        <v>0.37037037037037035</v>
      </c>
      <c r="Z22" s="68">
        <v>302724</v>
      </c>
      <c r="AA22" s="77" t="s">
        <v>124</v>
      </c>
      <c r="AB22" s="64" t="s">
        <v>133</v>
      </c>
      <c r="AC22" s="88" t="s">
        <v>54</v>
      </c>
      <c r="AG22" s="27"/>
      <c r="AH22" s="27"/>
    </row>
    <row r="23" spans="1:34" s="8" customFormat="1" ht="135.75" customHeight="1" x14ac:dyDescent="0.25">
      <c r="A23" s="9" t="s">
        <v>44</v>
      </c>
      <c r="B23" s="10" t="s">
        <v>71</v>
      </c>
      <c r="C23" s="18" t="s">
        <v>72</v>
      </c>
      <c r="D23" s="14" t="s">
        <v>73</v>
      </c>
      <c r="E23" s="13">
        <v>0</v>
      </c>
      <c r="F23" s="13">
        <v>1</v>
      </c>
      <c r="G23" s="11" t="s">
        <v>74</v>
      </c>
      <c r="H23" s="11" t="s">
        <v>75</v>
      </c>
      <c r="I23" s="14" t="s">
        <v>76</v>
      </c>
      <c r="J23" s="19">
        <v>0</v>
      </c>
      <c r="K23" s="20">
        <v>1</v>
      </c>
      <c r="L23" s="85">
        <v>2020630010155</v>
      </c>
      <c r="M23" s="75" t="s">
        <v>77</v>
      </c>
      <c r="N23" s="113" t="s">
        <v>78</v>
      </c>
      <c r="O23" s="75" t="s">
        <v>79</v>
      </c>
      <c r="P23" s="75">
        <v>0</v>
      </c>
      <c r="Q23" s="75">
        <v>1</v>
      </c>
      <c r="R23" s="75">
        <v>0.3</v>
      </c>
      <c r="S23" s="76">
        <f t="shared" si="0"/>
        <v>0.3</v>
      </c>
      <c r="T23" s="75" t="s">
        <v>75</v>
      </c>
      <c r="U23" s="75" t="s">
        <v>122</v>
      </c>
      <c r="V23" s="75" t="s">
        <v>53</v>
      </c>
      <c r="W23" s="77">
        <v>30000000</v>
      </c>
      <c r="X23" s="77">
        <v>0</v>
      </c>
      <c r="Y23" s="76">
        <f t="shared" si="1"/>
        <v>0</v>
      </c>
      <c r="Z23" s="90">
        <v>0</v>
      </c>
      <c r="AA23" s="77" t="s">
        <v>124</v>
      </c>
      <c r="AB23" s="64" t="s">
        <v>134</v>
      </c>
      <c r="AC23" s="88" t="s">
        <v>54</v>
      </c>
      <c r="AG23" s="27"/>
      <c r="AH23" s="27"/>
    </row>
    <row r="24" spans="1:34" s="8" customFormat="1" ht="110.25" customHeight="1" x14ac:dyDescent="0.25">
      <c r="A24" s="9" t="s">
        <v>44</v>
      </c>
      <c r="B24" s="10" t="s">
        <v>71</v>
      </c>
      <c r="C24" s="18" t="s">
        <v>72</v>
      </c>
      <c r="D24" s="12" t="s">
        <v>80</v>
      </c>
      <c r="E24" s="15" t="s">
        <v>32</v>
      </c>
      <c r="F24" s="13">
        <v>0.4</v>
      </c>
      <c r="G24" s="11" t="s">
        <v>81</v>
      </c>
      <c r="H24" s="11" t="s">
        <v>82</v>
      </c>
      <c r="I24" s="14" t="s">
        <v>83</v>
      </c>
      <c r="J24" s="19">
        <v>0</v>
      </c>
      <c r="K24" s="20">
        <v>5</v>
      </c>
      <c r="L24" s="177">
        <v>2020630010157</v>
      </c>
      <c r="M24" s="113" t="s">
        <v>84</v>
      </c>
      <c r="N24" s="113"/>
      <c r="O24" s="113" t="s">
        <v>85</v>
      </c>
      <c r="P24" s="113">
        <v>0</v>
      </c>
      <c r="Q24" s="113">
        <v>2</v>
      </c>
      <c r="R24" s="113">
        <v>0</v>
      </c>
      <c r="S24" s="115">
        <v>0.3</v>
      </c>
      <c r="T24" s="113" t="s">
        <v>82</v>
      </c>
      <c r="U24" s="113" t="s">
        <v>123</v>
      </c>
      <c r="V24" s="113" t="s">
        <v>53</v>
      </c>
      <c r="W24" s="117">
        <v>50000000</v>
      </c>
      <c r="X24" s="117">
        <v>0</v>
      </c>
      <c r="Y24" s="115">
        <f t="shared" si="1"/>
        <v>0</v>
      </c>
      <c r="Z24" s="69">
        <v>0</v>
      </c>
      <c r="AA24" s="77" t="s">
        <v>124</v>
      </c>
      <c r="AB24" s="64" t="s">
        <v>135</v>
      </c>
      <c r="AC24" s="88" t="s">
        <v>54</v>
      </c>
      <c r="AG24" s="27"/>
      <c r="AH24" s="27"/>
    </row>
    <row r="25" spans="1:34" s="8" customFormat="1" ht="69" customHeight="1" thickBot="1" x14ac:dyDescent="0.3">
      <c r="A25" s="87" t="s">
        <v>44</v>
      </c>
      <c r="B25" s="81" t="s">
        <v>71</v>
      </c>
      <c r="C25" s="52" t="s">
        <v>72</v>
      </c>
      <c r="D25" s="53" t="s">
        <v>80</v>
      </c>
      <c r="E25" s="82" t="s">
        <v>32</v>
      </c>
      <c r="F25" s="83">
        <v>0.4</v>
      </c>
      <c r="G25" s="54" t="s">
        <v>81</v>
      </c>
      <c r="H25" s="54" t="s">
        <v>82</v>
      </c>
      <c r="I25" s="55" t="s">
        <v>86</v>
      </c>
      <c r="J25" s="56">
        <v>0</v>
      </c>
      <c r="K25" s="49">
        <v>2</v>
      </c>
      <c r="L25" s="194"/>
      <c r="M25" s="114"/>
      <c r="N25" s="114"/>
      <c r="O25" s="114"/>
      <c r="P25" s="114"/>
      <c r="Q25" s="114"/>
      <c r="R25" s="114"/>
      <c r="S25" s="116"/>
      <c r="T25" s="114"/>
      <c r="U25" s="114"/>
      <c r="V25" s="114"/>
      <c r="W25" s="118"/>
      <c r="X25" s="118"/>
      <c r="Y25" s="116"/>
      <c r="Z25" s="70">
        <v>145</v>
      </c>
      <c r="AA25" s="78" t="s">
        <v>124</v>
      </c>
      <c r="AB25" s="67" t="s">
        <v>135</v>
      </c>
      <c r="AC25" s="32" t="s">
        <v>54</v>
      </c>
      <c r="AG25" s="27"/>
      <c r="AH25" s="27"/>
    </row>
    <row r="26" spans="1:34" ht="15" customHeight="1" thickBot="1" x14ac:dyDescent="0.3">
      <c r="A26" s="50" t="s">
        <v>87</v>
      </c>
      <c r="B26" s="51"/>
      <c r="C26" s="51"/>
      <c r="D26" s="51"/>
      <c r="E26" s="51"/>
      <c r="F26" s="51"/>
      <c r="G26" s="51"/>
      <c r="H26" s="51"/>
      <c r="I26" s="51"/>
      <c r="J26" s="51"/>
      <c r="K26" s="51"/>
      <c r="L26" s="57"/>
      <c r="M26" s="57"/>
      <c r="N26" s="57"/>
      <c r="O26" s="57"/>
      <c r="P26" s="57"/>
      <c r="Q26" s="57"/>
      <c r="R26" s="57"/>
      <c r="S26" s="58"/>
      <c r="T26" s="57"/>
      <c r="U26" s="57"/>
      <c r="V26" s="59"/>
      <c r="W26" s="60">
        <f>SUM(W12:W25)</f>
        <v>2990546119</v>
      </c>
      <c r="X26" s="33">
        <f>SUM(X12:X25)</f>
        <v>1013400000</v>
      </c>
      <c r="Y26" s="61">
        <f t="shared" si="1"/>
        <v>0.33886787217943587</v>
      </c>
      <c r="Z26" s="33"/>
      <c r="AA26" s="33"/>
      <c r="AB26" s="33"/>
      <c r="AC26" s="22"/>
    </row>
    <row r="27" spans="1:34" ht="15" hidden="1" customHeight="1" x14ac:dyDescent="0.25">
      <c r="A27" s="104"/>
      <c r="B27" s="103"/>
      <c r="C27" s="103"/>
      <c r="D27" s="103"/>
      <c r="E27" s="103"/>
      <c r="F27" s="103"/>
      <c r="G27" s="103"/>
      <c r="H27" s="103"/>
      <c r="I27" s="103"/>
      <c r="J27" s="103"/>
      <c r="K27" s="103"/>
      <c r="L27" s="103"/>
      <c r="M27" s="103"/>
      <c r="N27" s="103"/>
      <c r="O27" s="103"/>
      <c r="P27" s="103"/>
      <c r="Q27" s="103"/>
      <c r="R27" s="103"/>
      <c r="S27" s="108">
        <v>0</v>
      </c>
      <c r="T27" s="103"/>
      <c r="U27" s="103"/>
      <c r="V27" s="103"/>
      <c r="W27" s="39"/>
      <c r="X27" s="39"/>
      <c r="Y27" s="48">
        <v>0</v>
      </c>
      <c r="Z27" s="39"/>
      <c r="AA27" s="39"/>
      <c r="AB27" s="39"/>
      <c r="AC27" s="21"/>
    </row>
    <row r="28" spans="1:34" ht="15" hidden="1" customHeight="1" thickBot="1" x14ac:dyDescent="0.3">
      <c r="A28" s="104"/>
      <c r="B28" s="103"/>
      <c r="C28" s="103"/>
      <c r="D28" s="103"/>
      <c r="E28" s="103"/>
      <c r="F28" s="103"/>
      <c r="G28" s="103"/>
      <c r="H28" s="103"/>
      <c r="I28" s="103"/>
      <c r="J28" s="103"/>
      <c r="K28" s="103"/>
      <c r="L28" s="103"/>
      <c r="M28" s="103"/>
      <c r="N28" s="103"/>
      <c r="O28" s="103"/>
      <c r="P28" s="103"/>
      <c r="Q28" s="103"/>
      <c r="R28" s="103"/>
      <c r="S28" s="108">
        <v>1</v>
      </c>
      <c r="T28" s="103"/>
      <c r="U28" s="103"/>
      <c r="V28" s="103"/>
      <c r="W28" s="39"/>
      <c r="X28" s="39"/>
      <c r="Y28" s="48">
        <v>1</v>
      </c>
      <c r="Z28" s="39"/>
      <c r="AA28" s="39"/>
      <c r="AB28" s="39"/>
      <c r="AC28" s="21"/>
    </row>
    <row r="29" spans="1:34" x14ac:dyDescent="0.25">
      <c r="A29" s="40"/>
      <c r="B29" s="41"/>
      <c r="C29" s="42"/>
      <c r="D29" s="41"/>
      <c r="E29" s="42"/>
      <c r="F29" s="41"/>
      <c r="G29" s="42"/>
      <c r="H29" s="41"/>
      <c r="I29" s="42"/>
      <c r="J29" s="42"/>
      <c r="K29" s="41"/>
      <c r="L29" s="42"/>
      <c r="M29" s="41"/>
      <c r="N29" s="41"/>
      <c r="O29" s="41"/>
      <c r="P29" s="41"/>
      <c r="Q29" s="41"/>
      <c r="R29" s="41"/>
      <c r="S29" s="41"/>
      <c r="T29" s="41"/>
      <c r="U29" s="41"/>
      <c r="V29" s="41"/>
      <c r="W29" s="43"/>
      <c r="X29" s="43"/>
      <c r="Y29" s="43"/>
      <c r="Z29" s="43"/>
      <c r="AA29" s="43"/>
      <c r="AB29" s="43"/>
      <c r="AC29" s="80"/>
    </row>
    <row r="30" spans="1:34" ht="42.75" customHeight="1" x14ac:dyDescent="0.25">
      <c r="A30" s="2"/>
      <c r="B30" s="89"/>
      <c r="C30" s="93"/>
      <c r="D30" s="89"/>
      <c r="E30" s="44"/>
      <c r="F30" s="89"/>
      <c r="G30" s="89"/>
      <c r="H30" s="89"/>
      <c r="I30" s="89"/>
      <c r="J30" s="195" t="s">
        <v>88</v>
      </c>
      <c r="K30" s="195"/>
      <c r="L30" s="195"/>
      <c r="M30" s="93"/>
      <c r="N30" s="93"/>
      <c r="O30" s="195" t="s">
        <v>89</v>
      </c>
      <c r="P30" s="195"/>
      <c r="Q30" s="195"/>
      <c r="R30" s="101"/>
      <c r="S30" s="101"/>
      <c r="T30" s="101"/>
      <c r="U30" s="196"/>
      <c r="V30" s="196"/>
      <c r="W30" s="196"/>
      <c r="X30" s="196"/>
      <c r="Y30" s="196"/>
      <c r="Z30" s="196"/>
      <c r="AA30" s="196"/>
      <c r="AB30" s="196"/>
      <c r="AC30" s="139"/>
    </row>
    <row r="31" spans="1:34" x14ac:dyDescent="0.25">
      <c r="A31" s="2"/>
      <c r="B31" s="89"/>
      <c r="C31" s="44"/>
      <c r="D31" s="89"/>
      <c r="E31" s="44"/>
      <c r="F31" s="89"/>
      <c r="G31" s="89"/>
      <c r="H31" s="89"/>
      <c r="I31" s="89"/>
      <c r="J31" s="44"/>
      <c r="K31" s="89"/>
      <c r="L31" s="44"/>
      <c r="M31" s="89"/>
      <c r="N31" s="89"/>
      <c r="O31" s="44"/>
      <c r="P31" s="44"/>
      <c r="Q31" s="44"/>
      <c r="R31" s="44"/>
      <c r="S31" s="44"/>
      <c r="T31" s="44"/>
      <c r="U31" s="44"/>
      <c r="V31" s="44"/>
      <c r="W31" s="45"/>
      <c r="X31" s="45"/>
      <c r="Y31" s="45"/>
      <c r="Z31" s="45"/>
      <c r="AA31" s="45"/>
      <c r="AB31" s="45"/>
      <c r="AC31" s="3"/>
    </row>
    <row r="32" spans="1:34" ht="14.25" customHeight="1" thickBot="1" x14ac:dyDescent="0.3">
      <c r="A32" s="2"/>
      <c r="B32" s="89"/>
      <c r="C32" s="93"/>
      <c r="D32" s="89"/>
      <c r="E32" s="44"/>
      <c r="F32" s="89"/>
      <c r="G32" s="89"/>
      <c r="H32" s="89"/>
      <c r="I32" s="89"/>
      <c r="J32" s="97"/>
      <c r="K32" s="97"/>
      <c r="L32" s="23"/>
      <c r="M32" s="89"/>
      <c r="N32" s="89"/>
      <c r="O32" s="97"/>
      <c r="P32" s="97"/>
      <c r="Q32" s="44"/>
      <c r="R32" s="44"/>
      <c r="S32" s="44"/>
      <c r="T32" s="44"/>
      <c r="U32" s="44"/>
      <c r="V32" s="44"/>
      <c r="W32" s="45"/>
      <c r="X32" s="45"/>
      <c r="Y32" s="45"/>
      <c r="Z32" s="45"/>
      <c r="AA32" s="45"/>
      <c r="AB32" s="45"/>
      <c r="AC32" s="3"/>
    </row>
    <row r="33" spans="1:29" ht="25.5" customHeight="1" x14ac:dyDescent="0.25">
      <c r="A33" s="2"/>
      <c r="B33" s="89"/>
      <c r="C33" s="94"/>
      <c r="D33" s="89"/>
      <c r="E33" s="44"/>
      <c r="F33" s="89"/>
      <c r="G33" s="89"/>
      <c r="H33" s="89"/>
      <c r="I33" s="89"/>
      <c r="J33" s="186" t="s">
        <v>90</v>
      </c>
      <c r="K33" s="186"/>
      <c r="L33" s="186"/>
      <c r="M33" s="96"/>
      <c r="N33" s="96"/>
      <c r="O33" s="186" t="s">
        <v>94</v>
      </c>
      <c r="P33" s="186"/>
      <c r="Q33" s="186"/>
      <c r="R33" s="102"/>
      <c r="S33" s="102"/>
      <c r="T33" s="102"/>
      <c r="U33" s="44"/>
      <c r="V33" s="44"/>
      <c r="W33" s="46"/>
      <c r="X33" s="46"/>
      <c r="Y33" s="46"/>
      <c r="Z33" s="46"/>
      <c r="AA33" s="46"/>
      <c r="AB33" s="46"/>
      <c r="AC33" s="3"/>
    </row>
    <row r="34" spans="1:29" ht="14" x14ac:dyDescent="0.25">
      <c r="A34" s="2"/>
      <c r="B34" s="89"/>
      <c r="C34" s="94"/>
      <c r="D34" s="89"/>
      <c r="E34" s="44"/>
      <c r="F34" s="89"/>
      <c r="G34" s="89"/>
      <c r="H34" s="89"/>
      <c r="I34" s="89"/>
      <c r="J34" s="44" t="s">
        <v>91</v>
      </c>
      <c r="K34" s="89"/>
      <c r="L34" s="95"/>
      <c r="M34" s="96"/>
      <c r="N34" s="96"/>
      <c r="O34" s="44" t="s">
        <v>92</v>
      </c>
      <c r="P34" s="89"/>
      <c r="Q34" s="44"/>
      <c r="R34" s="44"/>
      <c r="S34" s="44"/>
      <c r="T34" s="44"/>
      <c r="U34" s="44"/>
      <c r="V34" s="44"/>
      <c r="W34" s="45"/>
      <c r="X34" s="45"/>
      <c r="Y34" s="45"/>
      <c r="Z34" s="45"/>
      <c r="AA34" s="45"/>
      <c r="AB34" s="45"/>
      <c r="AC34" s="3"/>
    </row>
    <row r="35" spans="1:29" ht="14" x14ac:dyDescent="0.25">
      <c r="A35" s="2"/>
      <c r="B35" s="89"/>
      <c r="C35" s="44"/>
      <c r="D35" s="89"/>
      <c r="E35" s="44"/>
      <c r="F35" s="89"/>
      <c r="G35" s="44"/>
      <c r="H35" s="89"/>
      <c r="I35" s="44"/>
      <c r="J35" s="44"/>
      <c r="K35" s="89"/>
      <c r="L35" s="93"/>
      <c r="M35" s="89"/>
      <c r="N35" s="44"/>
      <c r="O35" s="44"/>
      <c r="P35" s="44"/>
      <c r="Q35" s="44"/>
      <c r="R35" s="44"/>
      <c r="S35" s="44"/>
      <c r="T35" s="44"/>
      <c r="U35" s="44"/>
      <c r="V35" s="44"/>
      <c r="W35" s="45"/>
      <c r="X35" s="45"/>
      <c r="Y35" s="45"/>
      <c r="Z35" s="45"/>
      <c r="AA35" s="45"/>
      <c r="AB35" s="45"/>
      <c r="AC35" s="3"/>
    </row>
    <row r="36" spans="1:29" ht="14" x14ac:dyDescent="0.25">
      <c r="A36" s="2"/>
      <c r="B36" s="89"/>
      <c r="C36" s="44"/>
      <c r="D36" s="89"/>
      <c r="E36" s="44"/>
      <c r="F36" s="89"/>
      <c r="G36" s="44"/>
      <c r="H36" s="89"/>
      <c r="I36" s="44"/>
      <c r="J36" s="44"/>
      <c r="K36" s="89"/>
      <c r="L36" s="93"/>
      <c r="M36" s="89"/>
      <c r="N36" s="44"/>
      <c r="O36" s="44"/>
      <c r="P36" s="44"/>
      <c r="Q36" s="44"/>
      <c r="R36" s="44"/>
      <c r="S36" s="44"/>
      <c r="T36" s="44"/>
      <c r="U36" s="44"/>
      <c r="V36" s="44"/>
      <c r="W36" s="45"/>
      <c r="X36" s="45"/>
      <c r="Y36" s="45"/>
      <c r="Z36" s="45"/>
      <c r="AA36" s="45"/>
      <c r="AB36" s="45"/>
      <c r="AC36" s="3"/>
    </row>
    <row r="37" spans="1:29" ht="31.5" customHeight="1" thickBot="1" x14ac:dyDescent="0.3">
      <c r="A37" s="191" t="s">
        <v>93</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3"/>
    </row>
  </sheetData>
  <mergeCells count="106">
    <mergeCell ref="A37:AC37"/>
    <mergeCell ref="U24:U25"/>
    <mergeCell ref="V24:V25"/>
    <mergeCell ref="W24:W25"/>
    <mergeCell ref="N23:N25"/>
    <mergeCell ref="L24:L25"/>
    <mergeCell ref="M24:M25"/>
    <mergeCell ref="O24:O25"/>
    <mergeCell ref="P24:P25"/>
    <mergeCell ref="Q24:Q25"/>
    <mergeCell ref="J30:L30"/>
    <mergeCell ref="O30:Q30"/>
    <mergeCell ref="U30:AC30"/>
    <mergeCell ref="J33:L33"/>
    <mergeCell ref="L18:L19"/>
    <mergeCell ref="O33:Q33"/>
    <mergeCell ref="U12:U15"/>
    <mergeCell ref="V12:V15"/>
    <mergeCell ref="AC12:AC15"/>
    <mergeCell ref="N16:N17"/>
    <mergeCell ref="N12:N15"/>
    <mergeCell ref="W18:W19"/>
    <mergeCell ref="AC18:AC19"/>
    <mergeCell ref="N20:N22"/>
    <mergeCell ref="W21:W22"/>
    <mergeCell ref="M18:M19"/>
    <mergeCell ref="N18:N19"/>
    <mergeCell ref="P18:P19"/>
    <mergeCell ref="U18:U19"/>
    <mergeCell ref="V18:V19"/>
    <mergeCell ref="A18:A19"/>
    <mergeCell ref="B18:B19"/>
    <mergeCell ref="C18:C19"/>
    <mergeCell ref="D18:D19"/>
    <mergeCell ref="E18:E19"/>
    <mergeCell ref="K18:K19"/>
    <mergeCell ref="F18:F19"/>
    <mergeCell ref="G18:G19"/>
    <mergeCell ref="H18:H19"/>
    <mergeCell ref="I18:I19"/>
    <mergeCell ref="J18:J19"/>
    <mergeCell ref="I12:I15"/>
    <mergeCell ref="J12:J15"/>
    <mergeCell ref="K12:K15"/>
    <mergeCell ref="L12:L15"/>
    <mergeCell ref="M12:M15"/>
    <mergeCell ref="P10:P11"/>
    <mergeCell ref="Q10:Q11"/>
    <mergeCell ref="R10:R11"/>
    <mergeCell ref="T10:T11"/>
    <mergeCell ref="A12:A15"/>
    <mergeCell ref="B12:B15"/>
    <mergeCell ref="C12:C15"/>
    <mergeCell ref="D12:D15"/>
    <mergeCell ref="E12:E15"/>
    <mergeCell ref="F12:F15"/>
    <mergeCell ref="G12:G15"/>
    <mergeCell ref="H12:H15"/>
    <mergeCell ref="D9:F9"/>
    <mergeCell ref="A1:B4"/>
    <mergeCell ref="A6:K6"/>
    <mergeCell ref="L6:AC6"/>
    <mergeCell ref="C1:AB2"/>
    <mergeCell ref="C3:AB3"/>
    <mergeCell ref="C4:AB4"/>
    <mergeCell ref="A5:G5"/>
    <mergeCell ref="H5:AC5"/>
    <mergeCell ref="A7:G7"/>
    <mergeCell ref="Z8:AA8"/>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A8:K8"/>
    <mergeCell ref="L8:N8"/>
    <mergeCell ref="O8:Q8"/>
    <mergeCell ref="R8:S8"/>
    <mergeCell ref="U8:Y8"/>
    <mergeCell ref="I9:K9"/>
    <mergeCell ref="U10:U11"/>
    <mergeCell ref="AB10:AB11"/>
    <mergeCell ref="AC10:AC11"/>
    <mergeCell ref="R24:R25"/>
    <mergeCell ref="S24:S25"/>
    <mergeCell ref="T24:T25"/>
    <mergeCell ref="X18:X19"/>
    <mergeCell ref="Y18:Y19"/>
    <mergeCell ref="X21:X22"/>
    <mergeCell ref="X24:X25"/>
    <mergeCell ref="Y24:Y25"/>
    <mergeCell ref="V10:V11"/>
    <mergeCell ref="W10:W11"/>
    <mergeCell ref="X10:X11"/>
    <mergeCell ref="Z10:Z11"/>
    <mergeCell ref="AA10:AA11"/>
  </mergeCells>
  <conditionalFormatting sqref="S12:S24 S26:S28">
    <cfRule type="colorScale" priority="4">
      <colorScale>
        <cfvo type="percent" val="0"/>
        <cfvo type="percent" val="25"/>
        <cfvo type="percent" val="100"/>
        <color rgb="FFFF0000"/>
        <color rgb="FFFFFF00"/>
        <color rgb="FF92D050"/>
      </colorScale>
    </cfRule>
  </conditionalFormatting>
  <conditionalFormatting sqref="Y12:Y24 Y26:Y28">
    <cfRule type="colorScale" priority="3">
      <colorScale>
        <cfvo type="percent" val="0"/>
        <cfvo type="percent" val="25"/>
        <cfvo type="percent" val="100"/>
        <color rgb="FFFF0000"/>
        <color rgb="FFFFFF00"/>
        <color rgb="FF92D050"/>
      </colorScale>
    </cfRule>
  </conditionalFormatting>
  <conditionalFormatting sqref="S12:S28">
    <cfRule type="colorScale" priority="2">
      <colorScale>
        <cfvo type="percent" val="0"/>
        <cfvo type="percent" val="25"/>
        <cfvo type="percent" val="100"/>
        <color rgb="FFFF0000"/>
        <color rgb="FFFFFF00"/>
        <color rgb="FF92D050"/>
      </colorScale>
    </cfRule>
  </conditionalFormatting>
  <conditionalFormatting sqref="Y12:Y28">
    <cfRule type="colorScale" priority="1">
      <colorScale>
        <cfvo type="percent" val="0"/>
        <cfvo type="percent" val="25"/>
        <cfvo type="percent" val="100"/>
        <color rgb="FFFF0000"/>
        <color rgb="FFFFFF00"/>
        <color rgb="FF92D050"/>
      </colorScale>
    </cfRule>
  </conditionalFormatting>
  <printOptions horizontalCentered="1"/>
  <pageMargins left="0.39370078740157499" right="0.39370078740157499" top="0.39370078740157499" bottom="0.39370078740157499" header="0.27559055118110198" footer="0.31496062992126"/>
  <pageSetup paperSize="5" scale="19"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SEG_PA_TIC_1T_2022</vt:lpstr>
      <vt:lpstr>SEG_PA_TIC_1T_2022!Área_de_impresión</vt:lpstr>
      <vt:lpstr>SEG_PA_TIC_1T_2022!Títulos_a_imprimir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B</dc:creator>
  <cp:lastModifiedBy>Juliana</cp:lastModifiedBy>
  <cp:lastPrinted>2022-05-10T19:47:52Z</cp:lastPrinted>
  <dcterms:created xsi:type="dcterms:W3CDTF">2021-01-19T22:10:09Z</dcterms:created>
  <dcterms:modified xsi:type="dcterms:W3CDTF">2022-05-10T23:16:24Z</dcterms:modified>
</cp:coreProperties>
</file>