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SEG_PLAN_ACCION_1T\"/>
    </mc:Choice>
  </mc:AlternateContent>
  <xr:revisionPtr revIDLastSave="0" documentId="13_ncr:1_{B6044757-619B-415A-8829-70C251E167F0}" xr6:coauthVersionLast="47" xr6:coauthVersionMax="47" xr10:uidLastSave="{00000000-0000-0000-0000-000000000000}"/>
  <bookViews>
    <workbookView xWindow="-110" yWindow="-110" windowWidth="19420" windowHeight="10420" xr2:uid="{00000000-000D-0000-FFFF-FFFF00000000}"/>
  </bookViews>
  <sheets>
    <sheet name="SEG_PA_TRÁNSITO_1T_2022" sheetId="3" r:id="rId1"/>
  </sheets>
  <definedNames>
    <definedName name="_xlnm.Print_Area" localSheetId="0">SEG_PA_TRÁNSITO_1T_2022!$A$1:$AC$39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8" i="3" l="1"/>
  <c r="Y12" i="3" l="1"/>
  <c r="Y24" i="3"/>
  <c r="S23" i="3"/>
  <c r="S15" i="3" l="1"/>
  <c r="S16" i="3"/>
  <c r="S13" i="3"/>
  <c r="X27" i="3" l="1"/>
  <c r="Y23" i="3"/>
  <c r="Y21" i="3"/>
  <c r="S26" i="3"/>
  <c r="S25" i="3"/>
  <c r="S24" i="3"/>
  <c r="S22" i="3"/>
  <c r="S21" i="3"/>
  <c r="S20" i="3"/>
  <c r="S19" i="3"/>
  <c r="S14" i="3"/>
  <c r="S12" i="3"/>
  <c r="W27" i="3" l="1"/>
  <c r="Y27" i="3" s="1"/>
</calcChain>
</file>

<file path=xl/sharedStrings.xml><?xml version="1.0" encoding="utf-8"?>
<sst xmlns="http://schemas.openxmlformats.org/spreadsheetml/2006/main" count="217" uniqueCount="150">
  <si>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</si>
  <si>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</si>
  <si>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</si>
  <si>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</si>
  <si>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</si>
  <si>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</si>
  <si>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</si>
  <si>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</si>
  <si>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</si>
  <si>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</si>
  <si>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</si>
  <si>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</si>
  <si>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</si>
  <si>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</si>
  <si>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</si>
  <si>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</si>
  <si>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</si>
  <si>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</si>
  <si>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</si>
  <si>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</si>
  <si>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</si>
  <si>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</si>
  <si>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</si>
  <si>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</si>
  <si>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</si>
  <si>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</si>
  <si>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</si>
  <si>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INFRAESTRUCTURA NATURAL: "Armenia Capital Verde"</t>
  </si>
  <si>
    <t>Transporte</t>
  </si>
  <si>
    <t>11, 16, 17</t>
  </si>
  <si>
    <t>Tasa de mitigación de siniestros viales</t>
  </si>
  <si>
    <t>S.D.</t>
  </si>
  <si>
    <t>Seguridad de Transporte</t>
  </si>
  <si>
    <t>Servicio de control a la seguridad vial</t>
  </si>
  <si>
    <t>Organismos de tránsito dotados con implementos para el control del tránsito</t>
  </si>
  <si>
    <t>Sostenibilidad y fortalecimiento de la vigilancia, control, educación y regulación de la infraestructura vial del municipio de armenia</t>
  </si>
  <si>
    <t>Implementar acciones para el fortalecimiento de la Infraestructura Vial del Municipio de Armenia</t>
  </si>
  <si>
    <t xml:space="preserve">Operativos realizados para el cumplimiento del Plan Local de Seguridad Vial </t>
  </si>
  <si>
    <t>PROPIOS</t>
  </si>
  <si>
    <t>Secretario y equipo de trabajo (lideres de proceso y contratistas)</t>
  </si>
  <si>
    <t>Vías con dispositivos de control y señalización</t>
  </si>
  <si>
    <t>Vías con dispositivos de control y señalización demarcada e instalada</t>
  </si>
  <si>
    <t>Servicio de apoyo tecnológico para la seguridad ciudadana en las vías</t>
  </si>
  <si>
    <t>Vías con tecnología implementada para la seguridad ciudadana</t>
  </si>
  <si>
    <t>Servicio de sensibilización a los actores viales</t>
  </si>
  <si>
    <t>Personas sensibilizadas</t>
  </si>
  <si>
    <r>
      <t xml:space="preserve">Prestación de servicios </t>
    </r>
    <r>
      <rPr>
        <sz val="9"/>
        <color indexed="8"/>
        <rFont val="Arial"/>
        <family val="2"/>
      </rPr>
      <t>de transporte público de pasajeros</t>
    </r>
  </si>
  <si>
    <t>Documentos de lineamientos técnicos</t>
  </si>
  <si>
    <t>Documentos de lineamientos técnicos en temas de seguridad de transporte formulados</t>
  </si>
  <si>
    <t>La seguridad y Movilidad Vial es PA'TODOS</t>
  </si>
  <si>
    <t xml:space="preserve">
Formulación y/o actualización de documentos con el fin de mejorar la movilidad y garantizar estandares de seguridad para los usuarios de la infraestructura vial del Municipio de Armenia
</t>
  </si>
  <si>
    <t>Ambiente y desarrollo sostenible</t>
  </si>
  <si>
    <t>11, 12</t>
  </si>
  <si>
    <t>porcentaje de residuos sólidos efectivamente aprovechados</t>
  </si>
  <si>
    <t>Fortalecimiento del desempeño ambiental de los sectores productivos.</t>
  </si>
  <si>
    <t>Transporte y movilidad sostenible y baja en carbono</t>
  </si>
  <si>
    <t xml:space="preserve">Estrategia municipal de movilidad sostenibilidad con piloto de implementación </t>
  </si>
  <si>
    <t>Movilidad Sostenible PA'TODOS</t>
  </si>
  <si>
    <t>Apoyar el actividades movilidad sostenibilidad en el Municipio de Armenia</t>
  </si>
  <si>
    <t>INSTITUCIONAL Y GOBIERNO: "Servir y hacer las cosas bien"</t>
  </si>
  <si>
    <t>Gobierno territorial</t>
  </si>
  <si>
    <t>5, 8, 10, 11, 16</t>
  </si>
  <si>
    <t>Incremento en el índice de Fortalecimiento Insitucional Pa´ Todos</t>
  </si>
  <si>
    <t>Fortalecimiento Institucional</t>
  </si>
  <si>
    <t xml:space="preserve">Cumplimiento en la gestión de la Secretaria de Tránsito y Transporte </t>
  </si>
  <si>
    <t>Fortalecer el proceso de Transito y Movilidad de la Secretaría de Transito y Transporte de Armenia.</t>
  </si>
  <si>
    <t>TOTAL</t>
  </si>
  <si>
    <t>Servicios de apoyo de ordenadores y reguladores de transito en el municipio de Armenia con la finalidad de controlar el flujo vial.</t>
  </si>
  <si>
    <t>Operativos de control ambiental (ruido y control de gases)</t>
  </si>
  <si>
    <t>Mas Gestión Intitucional
Mas Usuarios Satisfechos</t>
  </si>
  <si>
    <t xml:space="preserve">  Apoyo y fortalecimiento institucional</t>
  </si>
  <si>
    <t xml:space="preserve">Número de metros cuadrados señalizados en las vías arterias del municipio de Armenia </t>
  </si>
  <si>
    <t xml:space="preserve">Porcentaje de procesos de control automotor atendidos en la Secretaria de Tránsito y Transporte de Armenia  </t>
  </si>
  <si>
    <t>Numero de Procesos misionales fortalecidos institucionalmente en la Secretaria de Transito y Transporte de Armenia</t>
  </si>
  <si>
    <t>Porcentaje de intersecciones intervenidas de la red semafórica en operación en el municipio de Armenia</t>
  </si>
  <si>
    <t xml:space="preserve">Número de personas sensibilizadas en seguridad y cultura vial en el municipio de Armenia  </t>
  </si>
  <si>
    <t>108.01.2.3.24.2409.0600.169.2409011.013</t>
  </si>
  <si>
    <t>13250 mt 2</t>
  </si>
  <si>
    <t>108.01.2.3.24.2409.0600.169.2409039.013</t>
  </si>
  <si>
    <t>108.01.2.3.24.2409.0600.169.2409023.013</t>
  </si>
  <si>
    <t>108.01.2.3.24.2409.0600.169.2409045.013</t>
  </si>
  <si>
    <t xml:space="preserve">108.01.2.3.24.2408.0600.166.2408017.013 </t>
  </si>
  <si>
    <t>108.01.2.3.32.3201.0900.175.3201002.013</t>
  </si>
  <si>
    <t>108.01..2.3.45.4599.1000.162.45999023.310</t>
  </si>
  <si>
    <t>Actualización Plan Maestro de Movilidad</t>
  </si>
  <si>
    <t>Estudio de modernización de la Secretaria de Tránsito y Transporte de Armenia</t>
  </si>
  <si>
    <t>Adquisición y mantenimiento de alcohosensores y mantenimiento radar</t>
  </si>
  <si>
    <t xml:space="preserve">Número de señales verticales instaladas y  reparadas en el Municipio de Armenia” </t>
  </si>
  <si>
    <t xml:space="preserve">Estrategia de Promoción de Movilidad Sostenible </t>
  </si>
  <si>
    <t xml:space="preserve">Porcentaje de PQRSD atedidas dentro de los terminos legales del area juridaca y la defensa judicial de la Secretaria de Transito y Transporte de Armenia  </t>
  </si>
  <si>
    <t>PRODUCTO KPT</t>
  </si>
  <si>
    <t>VIGENCIA AÑO:2022</t>
  </si>
  <si>
    <t>Servicio de implementación Sistemas de Gestión</t>
  </si>
  <si>
    <t>Documentos de lineamientos técnicos para el fortalecimiento del desempeño ambiental de los sectores productivos</t>
  </si>
  <si>
    <t>REPRESENTANTE LEGAL</t>
  </si>
  <si>
    <t>RESPONSABLE DE LA DEPENDENCIA  Y/O ENTIDAD</t>
  </si>
  <si>
    <t>ALCALDE</t>
  </si>
  <si>
    <t>SECRETARIO / DIRECTOR</t>
  </si>
  <si>
    <t>____________________________________________________________
Centro Administrativo Municipal CAM, piso 3 Tel – (6) 741 71 00 Ext. 804, 805</t>
  </si>
  <si>
    <t>JOSE MANUEL RÍOS MORALES</t>
  </si>
  <si>
    <t xml:space="preserve">DANIEL JAIME CASTAÑO CALDERÓN </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</si>
  <si>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</si>
  <si>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</si>
  <si>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</si>
  <si>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</si>
  <si>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</si>
  <si>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</si>
  <si>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</si>
  <si>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</si>
  <si>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</si>
  <si>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</si>
  <si>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</si>
  <si>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</si>
  <si>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</si>
  <si>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</si>
  <si>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</si>
  <si>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</si>
  <si>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</si>
  <si>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</si>
  <si>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2.7 SECRETARÍA DE TRANSITO Y TRANSPORTE DE ARMENIA</t>
  </si>
  <si>
    <t>N/A</t>
  </si>
  <si>
    <t>En esta actividad se realizaron en el mes de Enero (4) cambios de bombillos por intermitencia y revisión de cableado, (8) Mantenimientos correctivos y (6) Mantenimientos preventivos. Así también en el mes de Febrero se realizaron (9) cambios de bombillos por intermitencia y revisión de cableado, (7) Mantenimientos correctivos y (12) Mantenimientos preventivos, y cerrando al corte del 31 de marzo se realizaron (3) cambios de bombillos por intermitencia y revisión de cableado, (2) Mantenimientos correctivos y (15) Mantenimientos preventivos.</t>
  </si>
  <si>
    <t xml:space="preserve">Durante los meses de  Enero,  Febrero y Marzo se han brindado 1.900  servicios de apoyo de ordenadores y reguladores  de tránsito en el municipio de Armenia.  </t>
  </si>
  <si>
    <t>Sector Clinica, Parque Fundadores, Barrio las Acacias y Barrio los Naranjos</t>
  </si>
  <si>
    <t>Porcentaje de  actuaciones procesales adelantadas dentro del proceso administrativo de cobro coactivo establecido por el Art 823 y siguienes del Estatuto Tributario</t>
  </si>
  <si>
    <t xml:space="preserve">Población del Departamento del Quindío y sus zonas aledañas </t>
  </si>
  <si>
    <t xml:space="preserve">Secretaría de Tránsito y Transporte de Arrmenia </t>
  </si>
  <si>
    <t>Municipio de Armenia</t>
  </si>
  <si>
    <t>Secretaria de Tránsito y Transporte de Armenia</t>
  </si>
  <si>
    <t xml:space="preserve">8653 personas </t>
  </si>
  <si>
    <t>La Sensibiliación de Cultura vial se realizo en las siguientes comunas: Comuna 1, Comuna 2, Comuna 3, Comuna 4, Comuna 5, Comuna 7, comuna 9 y Ccmuna 10</t>
  </si>
  <si>
    <t xml:space="preserve">La Secretaria de Tránsito y Transporte de Armenia  proyectó el Borrador del Acto Administrativo para la Implementación de Plan Piloto de vehículo eléctrico para el servicio de transporte público individual tipo taxi el cual continua en periodo de estudio por el Ministerio de Transporte. </t>
  </si>
  <si>
    <t>La presente actividad Se tiene proyectada la contratación de Estudio de Origen Destino para el segundo semestre de la presente vigencia</t>
  </si>
  <si>
    <t xml:space="preserve">Esta actividad esta siendo desarrollada por el Departamento Administrativo de Fortalecimiento Institucional, quien al momento esta a desarrollando los estudios pertinentes. </t>
  </si>
  <si>
    <t>Durante los meses de enero, febrero y Marzo de 2022 se realizaron 206 operativos compuestos así:  (informalidad 60, estacionamiento 112 y piques ilegales 14, Aleatorio 20).</t>
  </si>
  <si>
    <t>El sistema de semaforización del municipio cuenta con un total de 68 intersecciones, de las cuales se han intervenido 60 con mantenimiento preventivo y correctivo; las restantes 8  no han presentado fallas para ser intervenidos. Se cuenta con una bitácora mensual de las  intervenciones a la red semafórica</t>
  </si>
  <si>
    <t>La presente actividad se encuentra en etapa precontractual para la adquisición de las señales verticales y su respectiva instalaciones</t>
  </si>
  <si>
    <t>La presente actividad esta pendiente de ejecución y esta programada para realizar en el segundo semestre de la presente vigencia</t>
  </si>
  <si>
    <t xml:space="preserve"> Se ha venido trabajando en el primer trimestre de la actual vigencia con los peatones sobre el uso correcto de los espacios peatonales, importancia del conocimiento y uso correcto de las señales de transito,  sobre lugares prohibidos para estacionamiento en busca de reducir los siniestros viales y mejorar la movilidad en la ciudad, Sensibilizar niños y jóvenes del colegio en el comportamiento vial adecuado. </t>
  </si>
  <si>
    <t>La secretaria ha brindado atención oportuna a 15.207 tramites atendidos por parte del procesos de control automotor al corte del 31 de Marzo de la presente vigencia, generando un cumplimiento de actividad de 100%  y reflejando un avance del 25% en el plan de acción de la presente vigencia</t>
  </si>
  <si>
    <t>La secretaria ha brindado respuesta oportuna a 52 QRSD atendidas dentro de los términos legales del área jurídica y la defensa judicial y un total de 16 tutelas en la presente vigencia, generando un cumplimiento de actividad de 100%  y reflejando un avance del 25% en el plan de acción de la presente vigencia</t>
  </si>
  <si>
    <t xml:space="preserve">Para el periodo comprendido entre Enero y Marzo de 2022 se realizar 176 contratos a personal de prestación de servicios de la diferentes áreas (Multas, Control Automor, Flujo vial, Inspecciones, Grupo Operativo, apoyo al despacho) de la Secretaria a fin de fortalecer los diferentes procesos misionales.  adicional se formatelecio los proceso Quipux y proceso de Grúas.   </t>
  </si>
  <si>
    <t xml:space="preserve">sector clínicas, sector bancos, CARRERAS 13,15,16,18,19, CALLES 17,18,21,22,23, CHE, CAM,CARRERA 19 CALLE 30, CARRERA 19A ANTIGUA ESTACION FERROCARRIL, entre otras zonas de la ciudad de armenia. </t>
  </si>
  <si>
    <t xml:space="preserve">Rompoy tres esquinas, glorieta torres del rio, rompoy bomberos, cam cr 16, megacentro, cr 13 cll 19, cr 16 cll 19, cr 18 cll 18, cr 16 cll 21, cr 16 cll 26, c.c.unicentro, bahía hospital, cll 21 cr 22, cr 13, cr 18 cll 19 éxito, cr 15, señalización, aeropuerto edén, rompoy maría cristina, rompoy ciudad dorada, fundadores, buenos aires bajo, puente la maría, hospital zona cll 17n, rompoy malibu, entre otras zonas de la ciudad de Armenia. </t>
  </si>
  <si>
    <t xml:space="preserve">Se notificó por aviso 2.464 mandamientos de pago. 
Se solicitó a la Registraduría Nacional del Estado Civil, información respecto de los hijos concebidos en vida por 245 infractores fallecidos.
Se ha dado respuesta a 788 Derechos de Petición 
Se ha realizado investigación de bienes propiedad de los deudores morosos de 7.000 infractores al código nacional de tránsito y transporte 
Se ofició a 44 empresas ordenando el embargo de nomina 
Se ordenó el embargo de 5 bienes inmuebles propiedad de infractores al código nacional de tránsito y transporte de armenia por alcoholemia 
Se socializo el nuevo manual de cobro coactivo adoptado mediante resolución 447 del 09 de noviembre de 2021 
Se aplicaron, fraccionaron y devolvieron 204 títulos de depósito judicial.   
</t>
  </si>
  <si>
    <t>Se han señalizado un total de 2.676 metros cuadrados  en las vías arterias del municipio de Armenia , debido a la fuerte temporada de lluvia en la presente vigencia, afecta directamente la aplicabilidad de la pintura para la señalizacion</t>
  </si>
  <si>
    <t>0.5</t>
  </si>
  <si>
    <t>Se genero uso a 4 alcohosensores adquiridos al final de la vigencia anterior , sumando un total de 9, los cuales se encuentran calibrados hasta el mes de junio de 2022, hecho similar de calibracion ocurre con el radar de velocidad.</t>
  </si>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</sst>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 #,##0_);_(* \(#,##0\);_(* &quot;-&quot;_);_(@_)"/>
    <numFmt numFmtId="165" formatCode="_(&quot;$&quot;* #,##0.00_);_(&quot;$&quot;* \(#,##0.00\);_(&quot;$&quot;* &quot;-&quot;??_);_(@_)"/>
    <numFmt numFmtId="166" formatCode="&quot;$&quot;\ #,##0"/>
    <numFmt numFmtId="167" formatCode="_(&quot;$&quot;\ * #,##0.00_);_(&quot;$&quot;\ * \(#,##0.00\);_(&quot;$&quot;\ * &quot;-&quot;??_);_(@_)"/>
  </numFmts>
  <fonts count="35" x14ac:knownFonts="1">
    <font>
      <sz val="10"/>
      <name val="Arial"/>
      <family val="2"/>
    </font>
    <font>
      <sz val="11"/>
      <color theme="1"/>
      <name val="Calibri"/>
      <family val="2"/>
      <scheme val="minor"/>
    </font>
    <font>
      <sz val="10"/>
      <name val="Arial"/>
      <family val="2"/>
    </font>
    <font>
      <b/>
      <sz val="10"/>
      <name val="Arial"/>
      <family val="2"/>
    </font>
    <font>
      <sz val="12"/>
      <name val="Arial"/>
      <family val="2"/>
    </font>
    <font>
      <b/>
      <sz val="12"/>
      <name val="Arial"/>
      <family val="2"/>
    </font>
    <font>
      <b/>
      <sz val="10"/>
      <color rgb="FF000000"/>
      <name val="Arial"/>
      <family val="2"/>
    </font>
    <font>
      <sz val="10"/>
      <color rgb="FF000000"/>
      <name val="Arial"/>
      <family val="2"/>
    </font>
    <font>
      <sz val="9"/>
      <color indexed="8"/>
      <name val="Arial"/>
      <family val="2"/>
    </font>
    <font>
      <sz val="12"/>
      <color rgb="FF000000"/>
      <name val="Arial"/>
      <family val="2"/>
    </font>
    <font>
      <sz val="12"/>
      <color theme="1" tint="4.9989318521683403E-2"/>
      <name val="Arial"/>
      <family val="2"/>
    </font>
    <font>
      <sz val="12"/>
      <color theme="1"/>
      <name val="Arial"/>
      <family val="2"/>
    </font>
    <font>
      <sz val="12"/>
      <color rgb="FF333333"/>
      <name val="Arial"/>
      <family val="2"/>
    </font>
    <font>
      <sz val="14"/>
      <name val="Arial"/>
      <family val="2"/>
    </font>
    <font>
      <b/>
      <sz val="14"/>
      <name val="Arial"/>
      <family val="2"/>
    </font>
    <font>
      <sz val="14"/>
      <color rgb="FFFF0000"/>
      <name val="Arial"/>
      <family val="2"/>
    </font>
    <font>
      <b/>
      <sz val="10"/>
      <color theme="1"/>
      <name val="Arial"/>
    </font>
    <font>
      <sz val="11"/>
      <name val="Calibri"/>
      <family val="2"/>
    </font>
    <font>
      <sz val="10"/>
      <name val="Arial"/>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1"/>
      <name val="Arial"/>
      <family val="2"/>
    </font>
  </fonts>
  <fills count="32">
    <fill>
      <patternFill patternType="none"/>
    </fill>
    <fill>
      <patternFill patternType="gray125"/>
    </fill>
    <fill>
      <patternFill patternType="solid">
        <fgColor theme="6"/>
        <bgColor rgb="FF000000"/>
      </patternFill>
    </fill>
    <fill>
      <patternFill patternType="solid">
        <fgColor theme="0"/>
        <bgColor indexed="64"/>
      </patternFill>
    </fill>
    <fill>
      <patternFill patternType="solid">
        <fgColor rgb="FF92D050"/>
        <bgColor rgb="FF000000"/>
      </patternFill>
    </fill>
    <fill>
      <patternFill patternType="solid">
        <fgColor rgb="FFFFE699"/>
        <bgColor rgb="FF000000"/>
      </patternFill>
    </fill>
    <fill>
      <patternFill patternType="solid">
        <fgColor theme="0" tint="-0.149998474074526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s>
  <borders count="5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style="thin">
        <color indexed="64"/>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8">
    <xf numFmtId="0" fontId="0" fillId="0" borderId="0"/>
    <xf numFmtId="9" fontId="2" fillId="0" borderId="0" applyFill="0" applyBorder="0" applyAlignment="0" applyProtection="0"/>
    <xf numFmtId="164" fontId="2" fillId="0" borderId="0" applyFill="0" applyBorder="0" applyAlignment="0" applyProtection="0"/>
    <xf numFmtId="165" fontId="2"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3" fillId="24" borderId="38" applyNumberFormat="0" applyAlignment="0" applyProtection="0"/>
    <xf numFmtId="0" fontId="21" fillId="25" borderId="39" applyNumberFormat="0" applyAlignment="0" applyProtection="0"/>
    <xf numFmtId="0" fontId="22" fillId="0" borderId="40" applyNumberFormat="0" applyFill="0" applyAlignment="0" applyProtection="0"/>
    <xf numFmtId="0" fontId="24" fillId="0" borderId="0" applyNumberFormat="0" applyFill="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9" borderId="0" applyNumberFormat="0" applyBorder="0" applyAlignment="0" applyProtection="0"/>
    <xf numFmtId="0" fontId="25" fillId="15" borderId="38" applyNumberFormat="0" applyAlignment="0" applyProtection="0"/>
    <xf numFmtId="0" fontId="26" fillId="11" borderId="0" applyNumberFormat="0" applyBorder="0" applyAlignment="0" applyProtection="0"/>
    <xf numFmtId="167" fontId="18" fillId="0" borderId="0" applyFill="0" applyBorder="0" applyAlignment="0" applyProtection="0"/>
    <xf numFmtId="0" fontId="27" fillId="30" borderId="0" applyNumberFormat="0" applyBorder="0" applyAlignment="0" applyProtection="0"/>
    <xf numFmtId="0" fontId="1" fillId="0" borderId="0"/>
    <xf numFmtId="0" fontId="2" fillId="0" borderId="0"/>
    <xf numFmtId="0" fontId="1" fillId="0" borderId="0"/>
    <xf numFmtId="0" fontId="2" fillId="31" borderId="41" applyNumberFormat="0" applyAlignment="0" applyProtection="0"/>
    <xf numFmtId="9" fontId="19" fillId="0" borderId="0" applyFont="0" applyFill="0" applyBorder="0" applyAlignment="0" applyProtection="0"/>
    <xf numFmtId="0" fontId="28" fillId="24" borderId="4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43" applyNumberFormat="0" applyFill="0" applyAlignment="0" applyProtection="0"/>
    <xf numFmtId="0" fontId="24" fillId="0" borderId="44" applyNumberFormat="0" applyFill="0" applyAlignment="0" applyProtection="0"/>
    <xf numFmtId="0" fontId="31" fillId="0" borderId="45" applyNumberFormat="0" applyFill="0" applyAlignment="0" applyProtection="0"/>
  </cellStyleXfs>
  <cellXfs count="215">
    <xf numFmtId="0" fontId="0" fillId="0" borderId="0" xfId="0"/>
    <xf numFmtId="0" fontId="6" fillId="4" borderId="17" xfId="0" applyFont="1" applyFill="1" applyBorder="1" applyAlignment="1">
      <alignment vertical="center" wrapText="1"/>
    </xf>
    <xf numFmtId="0" fontId="6" fillId="0" borderId="8" xfId="0" applyFont="1" applyBorder="1" applyAlignment="1">
      <alignment vertical="center" wrapText="1"/>
    </xf>
    <xf numFmtId="0" fontId="7" fillId="0" borderId="8" xfId="0" applyFont="1" applyBorder="1" applyAlignment="1">
      <alignment horizontal="justify" vertical="center" wrapText="1"/>
    </xf>
    <xf numFmtId="0" fontId="7" fillId="0" borderId="8" xfId="0" applyFont="1" applyBorder="1" applyAlignment="1">
      <alignment vertical="center" wrapText="1"/>
    </xf>
    <xf numFmtId="0" fontId="7" fillId="0" borderId="8" xfId="0" applyFont="1" applyFill="1" applyBorder="1" applyAlignment="1">
      <alignment horizontal="justify" vertical="center" wrapText="1"/>
    </xf>
    <xf numFmtId="9" fontId="4"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9" fontId="10" fillId="0"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3" fontId="4" fillId="0" borderId="8" xfId="2"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2" fillId="0" borderId="22" xfId="0" applyFont="1" applyFill="1" applyBorder="1" applyAlignment="1">
      <alignment horizontal="center" vertical="center" wrapText="1"/>
    </xf>
    <xf numFmtId="1" fontId="4" fillId="0" borderId="22"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right" vertical="center" wrapText="1"/>
    </xf>
    <xf numFmtId="0" fontId="13" fillId="0"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vertical="center" wrapText="1"/>
    </xf>
    <xf numFmtId="44" fontId="13" fillId="0" borderId="0" xfId="0" applyNumberFormat="1" applyFont="1" applyBorder="1" applyAlignment="1">
      <alignment horizontal="right" vertical="center" wrapText="1"/>
    </xf>
    <xf numFmtId="44" fontId="13" fillId="0" borderId="0" xfId="0" applyNumberFormat="1" applyFont="1" applyFill="1" applyBorder="1" applyAlignment="1">
      <alignment vertical="center"/>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165" fontId="13" fillId="0" borderId="0" xfId="3" applyFont="1" applyBorder="1" applyAlignment="1">
      <alignment horizontal="right" vertical="center" wrapText="1"/>
    </xf>
    <xf numFmtId="165" fontId="13" fillId="0" borderId="0" xfId="3" applyFont="1" applyFill="1" applyBorder="1" applyAlignment="1">
      <alignment vertical="center"/>
    </xf>
    <xf numFmtId="0" fontId="3" fillId="0" borderId="0" xfId="0" applyFont="1" applyFill="1" applyBorder="1" applyAlignment="1">
      <alignment vertical="center" wrapText="1"/>
    </xf>
    <xf numFmtId="0" fontId="16" fillId="0" borderId="32" xfId="0" applyFont="1" applyBorder="1" applyAlignment="1">
      <alignment horizontal="center" vertical="center" wrapText="1"/>
    </xf>
    <xf numFmtId="0" fontId="16" fillId="8" borderId="31"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6" fillId="9" borderId="35" xfId="0" applyFont="1" applyFill="1" applyBorder="1" applyAlignment="1">
      <alignment horizontal="center" vertical="center" wrapText="1"/>
    </xf>
    <xf numFmtId="166" fontId="3" fillId="6" borderId="0" xfId="0" applyNumberFormat="1" applyFont="1" applyFill="1" applyBorder="1" applyAlignment="1">
      <alignment horizontal="center" vertical="center" wrapText="1"/>
    </xf>
    <xf numFmtId="10" fontId="4" fillId="0" borderId="20"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wrapText="1"/>
    </xf>
    <xf numFmtId="10" fontId="4" fillId="0" borderId="22" xfId="0" applyNumberFormat="1" applyFont="1" applyFill="1" applyBorder="1" applyAlignment="1">
      <alignment horizontal="center" vertical="center" wrapText="1"/>
    </xf>
    <xf numFmtId="10" fontId="3" fillId="6" borderId="0" xfId="0" applyNumberFormat="1" applyFont="1" applyFill="1" applyBorder="1" applyAlignment="1">
      <alignment horizontal="right" vertical="center" wrapText="1"/>
    </xf>
    <xf numFmtId="10" fontId="3" fillId="6" borderId="0" xfId="0" applyNumberFormat="1" applyFont="1" applyFill="1" applyBorder="1" applyAlignment="1">
      <alignment horizontal="center" vertical="center" wrapText="1"/>
    </xf>
    <xf numFmtId="0" fontId="3" fillId="6" borderId="1" xfId="0" applyFont="1" applyFill="1" applyBorder="1" applyAlignment="1">
      <alignment vertical="center" wrapText="1"/>
    </xf>
    <xf numFmtId="0" fontId="3" fillId="6" borderId="13" xfId="0" applyFont="1" applyFill="1" applyBorder="1" applyAlignment="1">
      <alignment vertical="center" wrapText="1"/>
    </xf>
    <xf numFmtId="10" fontId="3" fillId="6" borderId="13" xfId="0" applyNumberFormat="1" applyFont="1" applyFill="1" applyBorder="1" applyAlignment="1">
      <alignment vertical="center" wrapText="1"/>
    </xf>
    <xf numFmtId="166" fontId="3" fillId="6" borderId="37" xfId="0" applyNumberFormat="1" applyFont="1" applyFill="1" applyBorder="1" applyAlignment="1">
      <alignment horizontal="center" vertical="center" wrapText="1"/>
    </xf>
    <xf numFmtId="0" fontId="0" fillId="6" borderId="2" xfId="0" applyFont="1" applyFill="1" applyBorder="1" applyAlignment="1">
      <alignment horizontal="center" vertical="center" wrapText="1"/>
    </xf>
    <xf numFmtId="10" fontId="3" fillId="6" borderId="13" xfId="0" applyNumberFormat="1" applyFont="1" applyFill="1" applyBorder="1" applyAlignment="1">
      <alignment horizontal="center" vertical="center" wrapText="1"/>
    </xf>
    <xf numFmtId="166" fontId="4" fillId="3" borderId="16" xfId="0" applyNumberFormat="1" applyFont="1" applyFill="1" applyBorder="1" applyAlignment="1">
      <alignment horizontal="center" vertical="center" wrapText="1"/>
    </xf>
    <xf numFmtId="166" fontId="3" fillId="6" borderId="1" xfId="0" applyNumberFormat="1" applyFont="1" applyFill="1" applyBorder="1" applyAlignment="1">
      <alignment horizontal="center" vertical="center" wrapText="1"/>
    </xf>
    <xf numFmtId="166" fontId="3" fillId="6" borderId="13"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166" fontId="4" fillId="3" borderId="8" xfId="0" applyNumberFormat="1" applyFont="1" applyFill="1" applyBorder="1" applyAlignment="1">
      <alignment horizontal="left" vertical="center" wrapText="1"/>
    </xf>
    <xf numFmtId="3" fontId="4" fillId="3" borderId="8" xfId="0" applyNumberFormat="1" applyFont="1" applyFill="1" applyBorder="1" applyAlignment="1">
      <alignment horizontal="center" vertical="center" wrapText="1"/>
    </xf>
    <xf numFmtId="0" fontId="16" fillId="9" borderId="33" xfId="0" applyFont="1" applyFill="1" applyBorder="1" applyAlignment="1">
      <alignment horizontal="center" vertical="center" wrapText="1"/>
    </xf>
    <xf numFmtId="166" fontId="4" fillId="3" borderId="20" xfId="0" applyNumberFormat="1" applyFont="1" applyFill="1" applyBorder="1" applyAlignment="1">
      <alignment horizontal="center" vertical="center" wrapText="1"/>
    </xf>
    <xf numFmtId="166" fontId="4" fillId="3" borderId="8" xfId="0" applyNumberFormat="1" applyFont="1" applyFill="1" applyBorder="1" applyAlignment="1">
      <alignment horizontal="center" vertical="center" wrapText="1"/>
    </xf>
    <xf numFmtId="10" fontId="4" fillId="3" borderId="8"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0" fillId="0" borderId="8" xfId="0" applyFont="1" applyBorder="1" applyAlignment="1">
      <alignment horizontal="center" vertical="center"/>
    </xf>
    <xf numFmtId="0" fontId="16" fillId="0" borderId="30" xfId="0" applyFont="1" applyBorder="1" applyAlignment="1">
      <alignment horizontal="center" vertical="center" wrapText="1"/>
    </xf>
    <xf numFmtId="0" fontId="4" fillId="0" borderId="8" xfId="0" quotePrefix="1"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17"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24" xfId="0" applyFont="1" applyBorder="1" applyAlignment="1">
      <alignment horizontal="center" vertical="center" wrapText="1"/>
    </xf>
    <xf numFmtId="9" fontId="7" fillId="0" borderId="8" xfId="0" applyNumberFormat="1" applyFont="1" applyBorder="1" applyAlignment="1">
      <alignment horizontal="center"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0" fontId="14" fillId="0" borderId="0" xfId="0" applyFont="1" applyBorder="1" applyAlignment="1">
      <alignment horizontal="left" vertical="center" wrapText="1"/>
    </xf>
    <xf numFmtId="0" fontId="0" fillId="0" borderId="0" xfId="0" applyFill="1"/>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3" fillId="6" borderId="0" xfId="0" applyFont="1" applyFill="1" applyBorder="1" applyAlignment="1">
      <alignment horizontal="right" vertical="center" wrapText="1"/>
    </xf>
    <xf numFmtId="0" fontId="3" fillId="6" borderId="6" xfId="0" applyFont="1" applyFill="1" applyBorder="1" applyAlignment="1">
      <alignment horizontal="right" vertical="center" wrapText="1"/>
    </xf>
    <xf numFmtId="0" fontId="3" fillId="0" borderId="7" xfId="0" applyFont="1" applyFill="1" applyBorder="1" applyAlignment="1">
      <alignment horizontal="center" vertical="center" wrapText="1"/>
    </xf>
    <xf numFmtId="0" fontId="16" fillId="0" borderId="48" xfId="0" applyFont="1" applyBorder="1" applyAlignment="1">
      <alignment horizontal="center" vertical="center" wrapText="1"/>
    </xf>
    <xf numFmtId="0" fontId="16" fillId="8" borderId="48" xfId="0" applyFont="1" applyFill="1" applyBorder="1" applyAlignment="1">
      <alignment horizontal="center" vertical="center" wrapText="1"/>
    </xf>
    <xf numFmtId="0" fontId="17" fillId="0" borderId="0" xfId="0" applyFont="1" applyBorder="1" applyAlignment="1">
      <alignment vertical="center" wrapText="1"/>
    </xf>
    <xf numFmtId="0" fontId="0" fillId="0" borderId="6" xfId="0" applyBorder="1"/>
    <xf numFmtId="0" fontId="0" fillId="0" borderId="0" xfId="0" applyBorder="1"/>
    <xf numFmtId="0" fontId="0" fillId="0" borderId="7" xfId="0" applyBorder="1"/>
    <xf numFmtId="0" fontId="34" fillId="0" borderId="54" xfId="0" applyFont="1" applyBorder="1" applyAlignment="1">
      <alignment vertical="center" wrapText="1"/>
    </xf>
    <xf numFmtId="0" fontId="34" fillId="0" borderId="55" xfId="0" applyFont="1" applyBorder="1" applyAlignment="1">
      <alignment vertical="center" wrapText="1"/>
    </xf>
    <xf numFmtId="0" fontId="34" fillId="0" borderId="56" xfId="0" applyFont="1" applyBorder="1" applyAlignment="1">
      <alignment vertical="center" wrapText="1"/>
    </xf>
    <xf numFmtId="0" fontId="16" fillId="9" borderId="33" xfId="0" applyFont="1" applyFill="1" applyBorder="1" applyAlignment="1">
      <alignment horizontal="center" vertical="center" wrapText="1"/>
    </xf>
    <xf numFmtId="0" fontId="16" fillId="9" borderId="34" xfId="0" applyFont="1" applyFill="1" applyBorder="1" applyAlignment="1">
      <alignment horizontal="center" vertical="center" wrapText="1"/>
    </xf>
    <xf numFmtId="0" fontId="16" fillId="7" borderId="51" xfId="0" applyFont="1" applyFill="1" applyBorder="1" applyAlignment="1">
      <alignment horizontal="center" vertical="center" wrapText="1"/>
    </xf>
    <xf numFmtId="0" fontId="16" fillId="7" borderId="53" xfId="0" applyFont="1" applyFill="1" applyBorder="1" applyAlignment="1">
      <alignment horizontal="center" vertical="center" wrapText="1"/>
    </xf>
    <xf numFmtId="166" fontId="4" fillId="3" borderId="20" xfId="0" applyNumberFormat="1" applyFont="1" applyFill="1" applyBorder="1" applyAlignment="1">
      <alignment horizontal="center" vertical="center" wrapText="1"/>
    </xf>
    <xf numFmtId="166" fontId="4" fillId="3" borderId="8" xfId="0" applyNumberFormat="1" applyFont="1" applyFill="1" applyBorder="1" applyAlignment="1">
      <alignment horizontal="center" vertical="center" wrapText="1"/>
    </xf>
    <xf numFmtId="10" fontId="4" fillId="3" borderId="20" xfId="0" applyNumberFormat="1" applyFont="1" applyFill="1" applyBorder="1" applyAlignment="1">
      <alignment horizontal="center" vertical="center" wrapText="1"/>
    </xf>
    <xf numFmtId="10" fontId="4" fillId="3" borderId="8" xfId="0" applyNumberFormat="1" applyFont="1" applyFill="1" applyBorder="1" applyAlignment="1">
      <alignment horizontal="center" vertical="center" wrapText="1"/>
    </xf>
    <xf numFmtId="166" fontId="4" fillId="3" borderId="22" xfId="0" applyNumberFormat="1" applyFont="1" applyFill="1" applyBorder="1" applyAlignment="1">
      <alignment horizontal="center" vertical="center" wrapText="1"/>
    </xf>
    <xf numFmtId="10" fontId="4" fillId="3" borderId="22" xfId="0" applyNumberFormat="1"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4" fillId="0" borderId="8" xfId="0" applyFont="1" applyBorder="1" applyAlignment="1">
      <alignment horizontal="center" vertical="center" wrapText="1"/>
    </xf>
    <xf numFmtId="0" fontId="0" fillId="0" borderId="20" xfId="0" applyFont="1" applyBorder="1" applyAlignment="1">
      <alignment horizontal="center" vertical="center"/>
    </xf>
    <xf numFmtId="0" fontId="0" fillId="0" borderId="8" xfId="0" applyFont="1" applyBorder="1" applyAlignment="1">
      <alignment horizontal="center" vertical="center"/>
    </xf>
    <xf numFmtId="0" fontId="0" fillId="0" borderId="22"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7" borderId="49"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3" borderId="20" xfId="0" quotePrefix="1" applyFont="1" applyFill="1" applyBorder="1" applyAlignment="1">
      <alignment horizontal="center" vertical="center" wrapText="1"/>
    </xf>
    <xf numFmtId="0" fontId="4" fillId="3" borderId="8" xfId="0" quotePrefix="1" applyFont="1" applyFill="1" applyBorder="1" applyAlignment="1">
      <alignment horizontal="center" vertical="center" wrapText="1"/>
    </xf>
    <xf numFmtId="0" fontId="4" fillId="0" borderId="8" xfId="0" quotePrefix="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22" xfId="0" applyFont="1" applyFill="1" applyBorder="1" applyAlignment="1">
      <alignment horizontal="center" vertical="center" wrapText="1"/>
    </xf>
    <xf numFmtId="9" fontId="7" fillId="0" borderId="8" xfId="1" applyFont="1" applyFill="1" applyBorder="1" applyAlignment="1">
      <alignment horizontal="center" vertical="center" wrapText="1"/>
    </xf>
    <xf numFmtId="9" fontId="7" fillId="0" borderId="22" xfId="1" applyFont="1" applyFill="1" applyBorder="1" applyAlignment="1">
      <alignment horizontal="center" vertical="center" wrapText="1"/>
    </xf>
    <xf numFmtId="9" fontId="7" fillId="0" borderId="24" xfId="1" applyFont="1" applyFill="1" applyBorder="1" applyAlignment="1">
      <alignment horizontal="center" vertical="center" wrapText="1"/>
    </xf>
    <xf numFmtId="9" fontId="7" fillId="0" borderId="28" xfId="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24" xfId="0" applyNumberFormat="1" applyFont="1" applyBorder="1" applyAlignment="1">
      <alignment horizontal="center" vertical="center" wrapText="1"/>
    </xf>
    <xf numFmtId="0" fontId="7" fillId="0" borderId="15"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22" xfId="0" applyFont="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22" xfId="0" applyNumberFormat="1" applyFont="1" applyBorder="1" applyAlignment="1">
      <alignment horizontal="center" vertical="center" wrapText="1"/>
    </xf>
    <xf numFmtId="0" fontId="6" fillId="4" borderId="1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9" fontId="7" fillId="0" borderId="16"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0" fontId="16" fillId="7" borderId="29" xfId="0" applyFont="1" applyFill="1" applyBorder="1" applyAlignment="1">
      <alignment horizontal="center" vertical="center"/>
    </xf>
    <xf numFmtId="0" fontId="16" fillId="7" borderId="30" xfId="0" applyFont="1" applyFill="1" applyBorder="1" applyAlignment="1">
      <alignment horizontal="center" vertical="center"/>
    </xf>
    <xf numFmtId="0" fontId="16" fillId="7" borderId="31" xfId="0" applyFont="1" applyFill="1" applyBorder="1" applyAlignment="1">
      <alignment horizontal="center" vertical="center"/>
    </xf>
    <xf numFmtId="0" fontId="13" fillId="0" borderId="9" xfId="0" applyFont="1" applyBorder="1" applyAlignment="1">
      <alignment horizontal="left" vertical="center" wrapText="1"/>
    </xf>
    <xf numFmtId="0" fontId="6" fillId="4" borderId="19" xfId="0" applyFont="1" applyFill="1" applyBorder="1" applyAlignment="1">
      <alignment horizontal="center" vertical="center" wrapText="1"/>
    </xf>
    <xf numFmtId="0" fontId="6" fillId="0" borderId="15" xfId="0" applyFont="1" applyBorder="1" applyAlignment="1">
      <alignment horizontal="center" vertical="center" wrapText="1"/>
    </xf>
    <xf numFmtId="9" fontId="7" fillId="0" borderId="15"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166" fontId="14" fillId="0" borderId="0" xfId="0" applyNumberFormat="1" applyFont="1" applyFill="1" applyBorder="1" applyAlignment="1">
      <alignment horizontal="center" vertical="center" wrapText="1"/>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6" fillId="7" borderId="47"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9" xfId="0" applyFont="1" applyFill="1" applyBorder="1" applyAlignment="1">
      <alignment horizontal="center" vertical="center" wrapText="1"/>
    </xf>
  </cellXfs>
  <cellStyles count="48">
    <cellStyle name="20% - Énfasis1 2" xfId="4" xr:uid="{59A0B7A0-1B1D-41E6-A058-FF493BCC2D70}"/>
    <cellStyle name="20% - Énfasis2 2" xfId="5" xr:uid="{713286DE-BBA0-413E-9EE9-436C180DEFFE}"/>
    <cellStyle name="20% - Énfasis3 2" xfId="6" xr:uid="{9DB25D67-F99E-42D1-9BE8-C179F5363373}"/>
    <cellStyle name="20% - Énfasis4 2" xfId="7" xr:uid="{AD662781-2995-4BD0-9C18-BE6274C0D417}"/>
    <cellStyle name="20% - Énfasis5 2" xfId="8" xr:uid="{E7519491-4C82-4BCA-B097-7672D36B528A}"/>
    <cellStyle name="20% - Énfasis6 2" xfId="9" xr:uid="{E2A7F9C2-CB63-46F8-B5F2-4B97369465A9}"/>
    <cellStyle name="40% - Énfasis1 2" xfId="10" xr:uid="{EC84AFDB-6589-441A-BB70-CEB72DE2E68A}"/>
    <cellStyle name="40% - Énfasis2 2" xfId="11" xr:uid="{C02032D7-302C-4D3D-A058-990CA5E1F3AD}"/>
    <cellStyle name="40% - Énfasis3 2" xfId="12" xr:uid="{7C7BBCB7-52FA-41C6-9387-6638F490AA0E}"/>
    <cellStyle name="40% - Énfasis4 2" xfId="13" xr:uid="{AD775F08-091D-46D7-98F3-B687FAD1168D}"/>
    <cellStyle name="40% - Énfasis5 2" xfId="14" xr:uid="{E297EFBF-CB7A-417F-91B3-13B11EACC2E4}"/>
    <cellStyle name="40% - Énfasis6 2" xfId="15" xr:uid="{9D4EE7DB-F86B-4A4A-8388-5D9839F60342}"/>
    <cellStyle name="60% - Énfasis1 2" xfId="16" xr:uid="{8D970AF5-6D57-4EE4-8AEB-7FCDFCCBA3CA}"/>
    <cellStyle name="60% - Énfasis2 2" xfId="17" xr:uid="{B34ECBFC-BE75-401B-A6EA-1DF8A38F8363}"/>
    <cellStyle name="60% - Énfasis3 2" xfId="18" xr:uid="{25618A68-6EAD-4754-8BB8-50228A2E0908}"/>
    <cellStyle name="60% - Énfasis4 2" xfId="19" xr:uid="{60E2DF63-A6FF-4559-BEAF-C9FAE477DACA}"/>
    <cellStyle name="60% - Énfasis5 2" xfId="20" xr:uid="{651E8934-F93B-40D0-B00D-3BA404711CA5}"/>
    <cellStyle name="60% - Énfasis6 2" xfId="21" xr:uid="{5275C73F-517B-4BB9-BD9B-E3DF3FA8B727}"/>
    <cellStyle name="Cálculo 2" xfId="22" xr:uid="{3663546D-97C8-4873-B901-68698FF44978}"/>
    <cellStyle name="Celda de comprobación 2" xfId="23" xr:uid="{46036F0C-C1E8-4ED0-88D1-B269193D5F3B}"/>
    <cellStyle name="Celda vinculada 2" xfId="24" xr:uid="{79EEDC83-1EF3-40F5-BEA8-8110483FB13D}"/>
    <cellStyle name="Encabezado 4 2" xfId="25" xr:uid="{25E996FC-9AAE-47CD-B496-E6B7A0B53FF6}"/>
    <cellStyle name="Énfasis1 2" xfId="26" xr:uid="{029B38FE-4F5E-4532-9B80-2412D1DC53C5}"/>
    <cellStyle name="Énfasis2 2" xfId="27" xr:uid="{DADDAC71-ABB9-490C-862E-13559706EAAB}"/>
    <cellStyle name="Énfasis3 2" xfId="28" xr:uid="{067B6473-DD97-438D-9D21-8D664693268A}"/>
    <cellStyle name="Énfasis4 2" xfId="29" xr:uid="{6E8362DA-B75E-46D4-A80A-6B40C3720F8F}"/>
    <cellStyle name="Énfasis5 2" xfId="30" xr:uid="{A7395697-68C4-465C-BD98-A08C7E323142}"/>
    <cellStyle name="Énfasis6 2" xfId="31" xr:uid="{0A87D8A2-C3A7-4544-9595-572CFDDC11F8}"/>
    <cellStyle name="Entrada 2" xfId="32" xr:uid="{628C809E-3A2D-4185-8071-D8E05FCB99AF}"/>
    <cellStyle name="Incorrecto 2" xfId="33" xr:uid="{71C0452A-FC12-4385-9BE4-39796D0C358A}"/>
    <cellStyle name="Millares [0] 2" xfId="2" xr:uid="{00000000-0005-0000-0000-000000000000}"/>
    <cellStyle name="Moneda" xfId="3" builtinId="4"/>
    <cellStyle name="Moneda 2" xfId="34" xr:uid="{823736B4-9599-4944-9958-BC5C427F2D36}"/>
    <cellStyle name="Neutral 2" xfId="35" xr:uid="{7F2ACE20-71A4-4D74-A8B8-40B91C9A302C}"/>
    <cellStyle name="Normal" xfId="0" builtinId="0"/>
    <cellStyle name="Normal 2" xfId="36" xr:uid="{237EAFBB-CC54-49C7-A299-478F48D22115}"/>
    <cellStyle name="Normal 3" xfId="37" xr:uid="{FFF5C032-6668-43E3-9279-7F27CA5B4006}"/>
    <cellStyle name="Normal 4" xfId="38" xr:uid="{552B8D1B-3404-4742-9E87-B6B0806BC864}"/>
    <cellStyle name="Notas 2" xfId="39" xr:uid="{4985A57E-8159-46AB-A8B2-9050ED788F27}"/>
    <cellStyle name="Porcentaje 2" xfId="1" xr:uid="{00000000-0005-0000-0000-000003000000}"/>
    <cellStyle name="Porcentaje 2 2" xfId="40" xr:uid="{312253A2-4E89-453B-9F2C-18F629EC4CCD}"/>
    <cellStyle name="Salida 2" xfId="41" xr:uid="{228785E4-BE5D-474E-B030-31BEDC443306}"/>
    <cellStyle name="Texto de advertencia 2" xfId="42" xr:uid="{CC19C7FC-DBBA-4372-9988-C1836AE442B2}"/>
    <cellStyle name="Texto explicativo 2" xfId="43" xr:uid="{BB9CD3CA-9122-41A2-88F4-3D2FF0DF6866}"/>
    <cellStyle name="Título 2 2" xfId="45" xr:uid="{D9492FBF-0686-45A7-8F4D-4515275E368E}"/>
    <cellStyle name="Título 3 2" xfId="46" xr:uid="{CE08181F-0B38-47E6-8E43-07287AF738C8}"/>
    <cellStyle name="Título 4" xfId="44" xr:uid="{696118A2-F5F0-46EC-8EA4-9C92F3AA73B6}"/>
    <cellStyle name="Total 2" xfId="47" xr:uid="{EBB5E5B8-6295-44F5-93F5-78811DADA9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1031875</xdr:colOff>
      <xdr:row>0</xdr:row>
      <xdr:rowOff>45357</xdr:rowOff>
    </xdr:from>
    <xdr:to>
      <xdr:col>1</xdr:col>
      <xdr:colOff>86973</xdr:colOff>
      <xdr:row>3</xdr:row>
      <xdr:rowOff>233249</xdr:rowOff>
    </xdr:to>
    <xdr:pic>
      <xdr:nvPicPr>
        <xdr:cNvPr id="3" name="3 Imagen" descr="E:\DOCUMENTOS LENIS\Memoria pasar\1Escudo.jpg">
          <a:extLst>
            <a:ext uri="{FF2B5EF4-FFF2-40B4-BE49-F238E27FC236}">
              <a16:creationId xmlns:a16="http://schemas.microsoft.com/office/drawing/2014/main" id="{7F3FF08A-21FD-40F6-88CF-5755C1F4A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75" y="45357"/>
          <a:ext cx="858044" cy="1040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9"/>
  <sheetViews>
    <sheetView showGridLines="0" tabSelected="1" zoomScaleNormal="100" workbookViewId="0">
      <selection activeCell="U31" sqref="U31:AC31"/>
    </sheetView>
  </sheetViews>
  <sheetFormatPr baseColWidth="10" defaultRowHeight="12.5" x14ac:dyDescent="0.25"/>
  <cols>
    <col min="1" max="1" width="27" customWidth="1"/>
    <col min="2" max="2" width="20.453125" customWidth="1"/>
    <col min="3" max="3" width="19.453125" customWidth="1"/>
    <col min="4" max="4" width="36.1796875" customWidth="1"/>
    <col min="5" max="5" width="12.54296875" customWidth="1"/>
    <col min="6" max="6" width="18" customWidth="1"/>
    <col min="7" max="7" width="32.54296875" customWidth="1"/>
    <col min="8" max="8" width="35.54296875" customWidth="1"/>
    <col min="9" max="9" width="40.54296875" customWidth="1"/>
    <col min="10" max="10" width="12.54296875" customWidth="1"/>
    <col min="11" max="11" width="15.54296875" customWidth="1"/>
    <col min="12" max="12" width="23.1796875" customWidth="1"/>
    <col min="13" max="13" width="20.453125" customWidth="1"/>
    <col min="14" max="14" width="24.54296875" customWidth="1"/>
    <col min="15" max="15" width="32.26953125" customWidth="1"/>
    <col min="16" max="16" width="15.54296875" customWidth="1"/>
    <col min="17" max="19" width="24.453125" customWidth="1"/>
    <col min="20" max="20" width="22" customWidth="1"/>
    <col min="21" max="21" width="20.453125" customWidth="1"/>
    <col min="22" max="22" width="15.54296875" customWidth="1"/>
    <col min="23" max="23" width="20.453125" customWidth="1"/>
    <col min="24" max="24" width="25.7265625" customWidth="1"/>
    <col min="25" max="25" width="21.1796875" customWidth="1"/>
    <col min="26" max="27" width="25.81640625" customWidth="1"/>
    <col min="28" max="28" width="62" customWidth="1"/>
    <col min="29" max="29" width="25.453125" customWidth="1"/>
  </cols>
  <sheetData>
    <row r="1" spans="1:29" ht="22.5" customHeight="1" x14ac:dyDescent="0.25">
      <c r="A1" s="198"/>
      <c r="B1" s="199"/>
      <c r="C1" s="113" t="s">
        <v>101</v>
      </c>
      <c r="D1" s="114"/>
      <c r="E1" s="114"/>
      <c r="F1" s="114"/>
      <c r="G1" s="114"/>
      <c r="H1" s="114"/>
      <c r="I1" s="114"/>
      <c r="J1" s="114"/>
      <c r="K1" s="114"/>
      <c r="L1" s="114"/>
      <c r="M1" s="114"/>
      <c r="N1" s="114"/>
      <c r="O1" s="114"/>
      <c r="P1" s="114"/>
      <c r="Q1" s="114"/>
      <c r="R1" s="114"/>
      <c r="S1" s="114"/>
      <c r="T1" s="114"/>
      <c r="U1" s="114"/>
      <c r="V1" s="114"/>
      <c r="W1" s="114"/>
      <c r="X1" s="114"/>
      <c r="Y1" s="114"/>
      <c r="Z1" s="114"/>
      <c r="AA1" s="114"/>
      <c r="AB1" s="115"/>
      <c r="AC1" s="92" t="s">
        <v>102</v>
      </c>
    </row>
    <row r="2" spans="1:29" ht="25.5" customHeight="1" x14ac:dyDescent="0.25">
      <c r="A2" s="200"/>
      <c r="B2" s="201"/>
      <c r="C2" s="116"/>
      <c r="D2" s="117"/>
      <c r="E2" s="117"/>
      <c r="F2" s="117"/>
      <c r="G2" s="117"/>
      <c r="H2" s="117"/>
      <c r="I2" s="117"/>
      <c r="J2" s="117"/>
      <c r="K2" s="117"/>
      <c r="L2" s="117"/>
      <c r="M2" s="117"/>
      <c r="N2" s="117"/>
      <c r="O2" s="117"/>
      <c r="P2" s="117"/>
      <c r="Q2" s="117"/>
      <c r="R2" s="117"/>
      <c r="S2" s="117"/>
      <c r="T2" s="117"/>
      <c r="U2" s="117"/>
      <c r="V2" s="117"/>
      <c r="W2" s="117"/>
      <c r="X2" s="117"/>
      <c r="Y2" s="117"/>
      <c r="Z2" s="117"/>
      <c r="AA2" s="117"/>
      <c r="AB2" s="118"/>
      <c r="AC2" s="93" t="s">
        <v>148</v>
      </c>
    </row>
    <row r="3" spans="1:29" ht="20.25" customHeight="1" x14ac:dyDescent="0.25">
      <c r="A3" s="200"/>
      <c r="B3" s="201"/>
      <c r="C3" s="119" t="s">
        <v>0</v>
      </c>
      <c r="D3" s="120"/>
      <c r="E3" s="120"/>
      <c r="F3" s="120"/>
      <c r="G3" s="120"/>
      <c r="H3" s="120"/>
      <c r="I3" s="120"/>
      <c r="J3" s="120"/>
      <c r="K3" s="120"/>
      <c r="L3" s="120"/>
      <c r="M3" s="120"/>
      <c r="N3" s="120"/>
      <c r="O3" s="120"/>
      <c r="P3" s="120"/>
      <c r="Q3" s="120"/>
      <c r="R3" s="120"/>
      <c r="S3" s="120"/>
      <c r="T3" s="120"/>
      <c r="U3" s="120"/>
      <c r="V3" s="120"/>
      <c r="W3" s="120"/>
      <c r="X3" s="120"/>
      <c r="Y3" s="120"/>
      <c r="Z3" s="120"/>
      <c r="AA3" s="120"/>
      <c r="AB3" s="121"/>
      <c r="AC3" s="93" t="s">
        <v>149</v>
      </c>
    </row>
    <row r="4" spans="1:29" ht="27.75" customHeight="1" thickBot="1" x14ac:dyDescent="0.3">
      <c r="A4" s="202"/>
      <c r="B4" s="203"/>
      <c r="C4" s="122" t="s">
        <v>1</v>
      </c>
      <c r="D4" s="123"/>
      <c r="E4" s="123"/>
      <c r="F4" s="123"/>
      <c r="G4" s="123"/>
      <c r="H4" s="123"/>
      <c r="I4" s="123"/>
      <c r="J4" s="123"/>
      <c r="K4" s="123"/>
      <c r="L4" s="123"/>
      <c r="M4" s="123"/>
      <c r="N4" s="123"/>
      <c r="O4" s="123"/>
      <c r="P4" s="123"/>
      <c r="Q4" s="123"/>
      <c r="R4" s="123"/>
      <c r="S4" s="123"/>
      <c r="T4" s="123"/>
      <c r="U4" s="123"/>
      <c r="V4" s="123"/>
      <c r="W4" s="123"/>
      <c r="X4" s="123"/>
      <c r="Y4" s="123"/>
      <c r="Z4" s="123"/>
      <c r="AA4" s="123"/>
      <c r="AB4" s="124"/>
      <c r="AC4" s="94" t="s">
        <v>2</v>
      </c>
    </row>
    <row r="5" spans="1:29" s="79" customFormat="1" ht="19.5" customHeight="1" thickBot="1" x14ac:dyDescent="0.3">
      <c r="A5" s="125" t="s">
        <v>103</v>
      </c>
      <c r="B5" s="126"/>
      <c r="C5" s="127"/>
      <c r="D5" s="127"/>
      <c r="E5" s="127"/>
      <c r="F5" s="127"/>
      <c r="G5" s="128"/>
      <c r="H5" s="129" t="s">
        <v>104</v>
      </c>
      <c r="I5" s="127"/>
      <c r="J5" s="127"/>
      <c r="K5" s="127"/>
      <c r="L5" s="127"/>
      <c r="M5" s="127"/>
      <c r="N5" s="127"/>
      <c r="O5" s="127"/>
      <c r="P5" s="127"/>
      <c r="Q5" s="127"/>
      <c r="R5" s="127"/>
      <c r="S5" s="127"/>
      <c r="T5" s="127"/>
      <c r="U5" s="127"/>
      <c r="V5" s="127"/>
      <c r="W5" s="127"/>
      <c r="X5" s="127"/>
      <c r="Y5" s="127"/>
      <c r="Z5" s="127"/>
      <c r="AA5" s="127"/>
      <c r="AB5" s="127"/>
      <c r="AC5" s="130"/>
    </row>
    <row r="6" spans="1:29" s="79" customFormat="1" ht="28.5" customHeight="1" thickBot="1" x14ac:dyDescent="0.3">
      <c r="A6" s="125" t="s">
        <v>119</v>
      </c>
      <c r="B6" s="126"/>
      <c r="C6" s="126"/>
      <c r="D6" s="126"/>
      <c r="E6" s="126"/>
      <c r="F6" s="126"/>
      <c r="G6" s="126"/>
      <c r="H6" s="126"/>
      <c r="I6" s="126"/>
      <c r="J6" s="126"/>
      <c r="K6" s="204"/>
      <c r="L6" s="205" t="s">
        <v>91</v>
      </c>
      <c r="M6" s="206"/>
      <c r="N6" s="206"/>
      <c r="O6" s="206"/>
      <c r="P6" s="206"/>
      <c r="Q6" s="206"/>
      <c r="R6" s="206"/>
      <c r="S6" s="206"/>
      <c r="T6" s="206"/>
      <c r="U6" s="206"/>
      <c r="V6" s="206"/>
      <c r="W6" s="206"/>
      <c r="X6" s="206"/>
      <c r="Y6" s="206"/>
      <c r="Z6" s="206"/>
      <c r="AA6" s="206"/>
      <c r="AB6" s="206"/>
      <c r="AC6" s="207"/>
    </row>
    <row r="7" spans="1:29" ht="9" customHeight="1" thickBot="1" x14ac:dyDescent="0.3">
      <c r="A7" s="208"/>
      <c r="B7" s="209"/>
      <c r="C7" s="209"/>
      <c r="D7" s="209"/>
      <c r="E7" s="209"/>
      <c r="F7" s="209"/>
      <c r="G7" s="209"/>
      <c r="H7" s="80"/>
      <c r="I7" s="81"/>
      <c r="J7" s="81"/>
      <c r="K7" s="81"/>
      <c r="L7" s="81"/>
      <c r="M7" s="81"/>
      <c r="N7" s="81"/>
      <c r="O7" s="81"/>
      <c r="P7" s="81"/>
      <c r="Q7" s="81"/>
      <c r="R7" s="81"/>
      <c r="S7" s="81"/>
      <c r="T7" s="81"/>
      <c r="U7" s="81"/>
      <c r="V7" s="81"/>
      <c r="W7" s="81"/>
      <c r="X7" s="81"/>
      <c r="Y7" s="81"/>
      <c r="Z7" s="81"/>
      <c r="AA7" s="81"/>
      <c r="AB7" s="38"/>
      <c r="AC7" s="85"/>
    </row>
    <row r="8" spans="1:29" ht="24.75" customHeight="1" thickBot="1" x14ac:dyDescent="0.3">
      <c r="A8" s="210" t="s">
        <v>3</v>
      </c>
      <c r="B8" s="211"/>
      <c r="C8" s="211"/>
      <c r="D8" s="211"/>
      <c r="E8" s="211"/>
      <c r="F8" s="211"/>
      <c r="G8" s="211"/>
      <c r="H8" s="211"/>
      <c r="I8" s="211"/>
      <c r="J8" s="211"/>
      <c r="K8" s="212"/>
      <c r="L8" s="131" t="s">
        <v>4</v>
      </c>
      <c r="M8" s="133"/>
      <c r="N8" s="132"/>
      <c r="O8" s="131" t="s">
        <v>5</v>
      </c>
      <c r="P8" s="133"/>
      <c r="Q8" s="132"/>
      <c r="R8" s="131" t="s">
        <v>105</v>
      </c>
      <c r="S8" s="132"/>
      <c r="T8" s="67"/>
      <c r="U8" s="131" t="s">
        <v>106</v>
      </c>
      <c r="V8" s="133"/>
      <c r="W8" s="133"/>
      <c r="X8" s="133"/>
      <c r="Y8" s="132"/>
      <c r="Z8" s="131" t="s">
        <v>107</v>
      </c>
      <c r="AA8" s="132"/>
      <c r="AB8" s="39" t="s">
        <v>108</v>
      </c>
      <c r="AC8" s="86" t="s">
        <v>6</v>
      </c>
    </row>
    <row r="9" spans="1:29" ht="24" customHeight="1" thickBot="1" x14ac:dyDescent="0.3">
      <c r="A9" s="134" t="s">
        <v>7</v>
      </c>
      <c r="B9" s="105" t="s">
        <v>8</v>
      </c>
      <c r="C9" s="105" t="s">
        <v>9</v>
      </c>
      <c r="D9" s="183" t="s">
        <v>10</v>
      </c>
      <c r="E9" s="184"/>
      <c r="F9" s="185"/>
      <c r="G9" s="105" t="s">
        <v>11</v>
      </c>
      <c r="H9" s="105" t="s">
        <v>12</v>
      </c>
      <c r="I9" s="183" t="s">
        <v>109</v>
      </c>
      <c r="J9" s="184"/>
      <c r="K9" s="185"/>
      <c r="L9" s="40">
        <v>1</v>
      </c>
      <c r="M9" s="41">
        <v>2</v>
      </c>
      <c r="N9" s="41">
        <v>3</v>
      </c>
      <c r="O9" s="41">
        <v>4</v>
      </c>
      <c r="P9" s="41">
        <v>5</v>
      </c>
      <c r="Q9" s="41">
        <v>6</v>
      </c>
      <c r="R9" s="41">
        <v>7</v>
      </c>
      <c r="S9" s="41">
        <v>8</v>
      </c>
      <c r="T9" s="41"/>
      <c r="U9" s="41">
        <v>9</v>
      </c>
      <c r="V9" s="41">
        <v>10</v>
      </c>
      <c r="W9" s="41">
        <v>11</v>
      </c>
      <c r="X9" s="41">
        <v>12</v>
      </c>
      <c r="Y9" s="41">
        <v>13</v>
      </c>
      <c r="Z9" s="41">
        <v>14</v>
      </c>
      <c r="AA9" s="41">
        <v>15</v>
      </c>
      <c r="AB9" s="41">
        <v>16</v>
      </c>
      <c r="AC9" s="87">
        <v>17</v>
      </c>
    </row>
    <row r="10" spans="1:29" ht="96" customHeight="1" thickBot="1" x14ac:dyDescent="0.3">
      <c r="A10" s="135"/>
      <c r="B10" s="106"/>
      <c r="C10" s="106"/>
      <c r="D10" s="105" t="s">
        <v>13</v>
      </c>
      <c r="E10" s="105" t="s">
        <v>14</v>
      </c>
      <c r="F10" s="105" t="s">
        <v>15</v>
      </c>
      <c r="G10" s="106"/>
      <c r="H10" s="106"/>
      <c r="I10" s="105" t="s">
        <v>13</v>
      </c>
      <c r="J10" s="105" t="s">
        <v>16</v>
      </c>
      <c r="K10" s="105" t="s">
        <v>17</v>
      </c>
      <c r="L10" s="105" t="s">
        <v>18</v>
      </c>
      <c r="M10" s="105" t="s">
        <v>19</v>
      </c>
      <c r="N10" s="105" t="s">
        <v>20</v>
      </c>
      <c r="O10" s="105" t="s">
        <v>21</v>
      </c>
      <c r="P10" s="105" t="s">
        <v>22</v>
      </c>
      <c r="Q10" s="105" t="s">
        <v>23</v>
      </c>
      <c r="R10" s="95" t="s">
        <v>110</v>
      </c>
      <c r="S10" s="61" t="s">
        <v>111</v>
      </c>
      <c r="T10" s="95" t="s">
        <v>90</v>
      </c>
      <c r="U10" s="107" t="s">
        <v>24</v>
      </c>
      <c r="V10" s="107" t="s">
        <v>25</v>
      </c>
      <c r="W10" s="107" t="s">
        <v>112</v>
      </c>
      <c r="X10" s="95" t="s">
        <v>113</v>
      </c>
      <c r="Y10" s="42" t="s">
        <v>111</v>
      </c>
      <c r="Z10" s="95" t="s">
        <v>114</v>
      </c>
      <c r="AA10" s="95" t="s">
        <v>115</v>
      </c>
      <c r="AB10" s="95" t="s">
        <v>116</v>
      </c>
      <c r="AC10" s="97" t="s">
        <v>26</v>
      </c>
    </row>
    <row r="11" spans="1:29" ht="57.65" customHeight="1" thickBot="1" x14ac:dyDescent="0.3">
      <c r="A11" s="136"/>
      <c r="B11" s="137"/>
      <c r="C11" s="137"/>
      <c r="D11" s="137"/>
      <c r="E11" s="137"/>
      <c r="F11" s="137"/>
      <c r="G11" s="137"/>
      <c r="H11" s="137"/>
      <c r="I11" s="137"/>
      <c r="J11" s="137"/>
      <c r="K11" s="137"/>
      <c r="L11" s="106"/>
      <c r="M11" s="106"/>
      <c r="N11" s="106"/>
      <c r="O11" s="106"/>
      <c r="P11" s="106"/>
      <c r="Q11" s="106"/>
      <c r="R11" s="96"/>
      <c r="S11" s="61" t="s">
        <v>117</v>
      </c>
      <c r="T11" s="96"/>
      <c r="U11" s="108"/>
      <c r="V11" s="108"/>
      <c r="W11" s="108"/>
      <c r="X11" s="96"/>
      <c r="Y11" s="42" t="s">
        <v>118</v>
      </c>
      <c r="Z11" s="96"/>
      <c r="AA11" s="96"/>
      <c r="AB11" s="96"/>
      <c r="AC11" s="98"/>
    </row>
    <row r="12" spans="1:29" ht="96.75" customHeight="1" thickBot="1" x14ac:dyDescent="0.3">
      <c r="A12" s="213" t="s">
        <v>27</v>
      </c>
      <c r="B12" s="180" t="s">
        <v>28</v>
      </c>
      <c r="C12" s="161" t="s">
        <v>29</v>
      </c>
      <c r="D12" s="161" t="s">
        <v>30</v>
      </c>
      <c r="E12" s="161" t="s">
        <v>31</v>
      </c>
      <c r="F12" s="182">
        <v>0.2</v>
      </c>
      <c r="G12" s="161" t="s">
        <v>32</v>
      </c>
      <c r="H12" s="170" t="s">
        <v>33</v>
      </c>
      <c r="I12" s="163" t="s">
        <v>34</v>
      </c>
      <c r="J12" s="163">
        <v>1</v>
      </c>
      <c r="K12" s="164">
        <v>1</v>
      </c>
      <c r="L12" s="149">
        <v>2020630010169</v>
      </c>
      <c r="M12" s="150" t="s">
        <v>35</v>
      </c>
      <c r="N12" s="150" t="s">
        <v>36</v>
      </c>
      <c r="O12" s="72" t="s">
        <v>37</v>
      </c>
      <c r="P12" s="72">
        <v>1</v>
      </c>
      <c r="Q12" s="72">
        <v>750</v>
      </c>
      <c r="R12" s="72">
        <v>206</v>
      </c>
      <c r="S12" s="44">
        <f>R12/Q12</f>
        <v>0.27466666666666667</v>
      </c>
      <c r="T12" s="144" t="s">
        <v>33</v>
      </c>
      <c r="U12" s="139" t="s">
        <v>76</v>
      </c>
      <c r="V12" s="110" t="s">
        <v>38</v>
      </c>
      <c r="W12" s="99">
        <v>6627676498</v>
      </c>
      <c r="X12" s="99">
        <v>1595686000</v>
      </c>
      <c r="Y12" s="101">
        <f>X12/W12</f>
        <v>0.24076099678092647</v>
      </c>
      <c r="Z12" s="62" t="s">
        <v>120</v>
      </c>
      <c r="AA12" s="62" t="s">
        <v>142</v>
      </c>
      <c r="AB12" s="62" t="s">
        <v>134</v>
      </c>
      <c r="AC12" s="16" t="s">
        <v>39</v>
      </c>
    </row>
    <row r="13" spans="1:29" ht="74.25" customHeight="1" thickBot="1" x14ac:dyDescent="0.3">
      <c r="A13" s="214"/>
      <c r="B13" s="188"/>
      <c r="C13" s="163"/>
      <c r="D13" s="163"/>
      <c r="E13" s="163"/>
      <c r="F13" s="189"/>
      <c r="G13" s="163"/>
      <c r="H13" s="153"/>
      <c r="I13" s="151"/>
      <c r="J13" s="151"/>
      <c r="K13" s="162"/>
      <c r="L13" s="147"/>
      <c r="M13" s="142"/>
      <c r="N13" s="142"/>
      <c r="O13" s="69" t="s">
        <v>67</v>
      </c>
      <c r="P13" s="69">
        <v>1</v>
      </c>
      <c r="Q13" s="69">
        <v>5000</v>
      </c>
      <c r="R13" s="69">
        <v>1900</v>
      </c>
      <c r="S13" s="44">
        <f>R13/Q13</f>
        <v>0.38</v>
      </c>
      <c r="T13" s="109"/>
      <c r="U13" s="140"/>
      <c r="V13" s="111"/>
      <c r="W13" s="100"/>
      <c r="X13" s="100"/>
      <c r="Y13" s="102"/>
      <c r="Z13" s="62" t="s">
        <v>120</v>
      </c>
      <c r="AA13" s="88" t="s">
        <v>143</v>
      </c>
      <c r="AB13" s="63" t="s">
        <v>122</v>
      </c>
      <c r="AC13" s="17" t="s">
        <v>39</v>
      </c>
    </row>
    <row r="14" spans="1:29" ht="117.75" customHeight="1" x14ac:dyDescent="0.25">
      <c r="A14" s="177" t="s">
        <v>27</v>
      </c>
      <c r="B14" s="179" t="s">
        <v>28</v>
      </c>
      <c r="C14" s="160" t="s">
        <v>29</v>
      </c>
      <c r="D14" s="160" t="s">
        <v>30</v>
      </c>
      <c r="E14" s="160" t="s">
        <v>31</v>
      </c>
      <c r="F14" s="181">
        <v>0.2</v>
      </c>
      <c r="G14" s="160" t="s">
        <v>32</v>
      </c>
      <c r="H14" s="165" t="s">
        <v>40</v>
      </c>
      <c r="I14" s="160" t="s">
        <v>41</v>
      </c>
      <c r="J14" s="160">
        <v>53000</v>
      </c>
      <c r="K14" s="162">
        <v>53000</v>
      </c>
      <c r="L14" s="147"/>
      <c r="M14" s="142"/>
      <c r="N14" s="142"/>
      <c r="O14" s="13" t="s">
        <v>74</v>
      </c>
      <c r="P14" s="7">
        <v>1</v>
      </c>
      <c r="Q14" s="8">
        <v>1</v>
      </c>
      <c r="R14" s="8">
        <v>0.88</v>
      </c>
      <c r="S14" s="45">
        <f t="shared" ref="S14:S26" si="0">R14/Q14</f>
        <v>0.88</v>
      </c>
      <c r="T14" s="109" t="s">
        <v>40</v>
      </c>
      <c r="U14" s="140" t="s">
        <v>78</v>
      </c>
      <c r="V14" s="111"/>
      <c r="W14" s="100"/>
      <c r="X14" s="100"/>
      <c r="Y14" s="102"/>
      <c r="Z14" s="62" t="s">
        <v>120</v>
      </c>
      <c r="AA14" s="63" t="s">
        <v>121</v>
      </c>
      <c r="AB14" s="63" t="s">
        <v>135</v>
      </c>
      <c r="AC14" s="17" t="s">
        <v>39</v>
      </c>
    </row>
    <row r="15" spans="1:29" ht="63.75" customHeight="1" x14ac:dyDescent="0.25">
      <c r="A15" s="178"/>
      <c r="B15" s="180"/>
      <c r="C15" s="161"/>
      <c r="D15" s="161"/>
      <c r="E15" s="161"/>
      <c r="F15" s="182"/>
      <c r="G15" s="161"/>
      <c r="H15" s="166"/>
      <c r="I15" s="161"/>
      <c r="J15" s="161"/>
      <c r="K15" s="162"/>
      <c r="L15" s="147"/>
      <c r="M15" s="142"/>
      <c r="N15" s="142"/>
      <c r="O15" s="13" t="s">
        <v>87</v>
      </c>
      <c r="P15" s="7">
        <v>0</v>
      </c>
      <c r="Q15" s="10">
        <v>300</v>
      </c>
      <c r="R15" s="10">
        <v>0</v>
      </c>
      <c r="S15" s="45">
        <f t="shared" si="0"/>
        <v>0</v>
      </c>
      <c r="T15" s="109"/>
      <c r="U15" s="140"/>
      <c r="V15" s="111"/>
      <c r="W15" s="100"/>
      <c r="X15" s="100"/>
      <c r="Y15" s="102"/>
      <c r="Z15" s="63" t="s">
        <v>120</v>
      </c>
      <c r="AA15" s="63" t="s">
        <v>127</v>
      </c>
      <c r="AB15" s="63" t="s">
        <v>136</v>
      </c>
      <c r="AC15" s="17" t="s">
        <v>39</v>
      </c>
    </row>
    <row r="16" spans="1:29" ht="78.75" customHeight="1" x14ac:dyDescent="0.25">
      <c r="A16" s="187"/>
      <c r="B16" s="188"/>
      <c r="C16" s="163"/>
      <c r="D16" s="163"/>
      <c r="E16" s="163"/>
      <c r="F16" s="189"/>
      <c r="G16" s="163"/>
      <c r="H16" s="170"/>
      <c r="I16" s="163"/>
      <c r="J16" s="163"/>
      <c r="K16" s="162"/>
      <c r="L16" s="147"/>
      <c r="M16" s="142"/>
      <c r="N16" s="142"/>
      <c r="O16" s="69" t="s">
        <v>71</v>
      </c>
      <c r="P16" s="69" t="s">
        <v>77</v>
      </c>
      <c r="Q16" s="69">
        <v>17500</v>
      </c>
      <c r="R16" s="69">
        <v>2676</v>
      </c>
      <c r="S16" s="45">
        <f t="shared" si="0"/>
        <v>0.15291428571428572</v>
      </c>
      <c r="T16" s="109"/>
      <c r="U16" s="140"/>
      <c r="V16" s="111"/>
      <c r="W16" s="100"/>
      <c r="X16" s="100"/>
      <c r="Y16" s="102"/>
      <c r="Z16" s="63" t="s">
        <v>120</v>
      </c>
      <c r="AA16" s="63" t="s">
        <v>123</v>
      </c>
      <c r="AB16" s="63" t="s">
        <v>145</v>
      </c>
      <c r="AC16" s="17" t="s">
        <v>39</v>
      </c>
    </row>
    <row r="17" spans="1:34" ht="77.25" customHeight="1" x14ac:dyDescent="0.25">
      <c r="A17" s="177" t="s">
        <v>27</v>
      </c>
      <c r="B17" s="179" t="s">
        <v>28</v>
      </c>
      <c r="C17" s="160" t="s">
        <v>29</v>
      </c>
      <c r="D17" s="160" t="s">
        <v>30</v>
      </c>
      <c r="E17" s="160" t="s">
        <v>31</v>
      </c>
      <c r="F17" s="181">
        <v>0.2</v>
      </c>
      <c r="G17" s="160" t="s">
        <v>32</v>
      </c>
      <c r="H17" s="165" t="s">
        <v>42</v>
      </c>
      <c r="I17" s="160" t="s">
        <v>43</v>
      </c>
      <c r="J17" s="160">
        <v>0</v>
      </c>
      <c r="K17" s="162">
        <v>3</v>
      </c>
      <c r="L17" s="147"/>
      <c r="M17" s="142"/>
      <c r="N17" s="142"/>
      <c r="O17" s="13" t="s">
        <v>86</v>
      </c>
      <c r="P17" s="69">
        <v>0</v>
      </c>
      <c r="Q17" s="69">
        <v>2</v>
      </c>
      <c r="R17" s="69" t="s">
        <v>146</v>
      </c>
      <c r="S17" s="45">
        <v>0.25</v>
      </c>
      <c r="T17" s="109" t="s">
        <v>42</v>
      </c>
      <c r="U17" s="140" t="s">
        <v>80</v>
      </c>
      <c r="V17" s="111"/>
      <c r="W17" s="100"/>
      <c r="X17" s="100"/>
      <c r="Y17" s="102"/>
      <c r="Z17" s="63" t="s">
        <v>120</v>
      </c>
      <c r="AA17" s="63" t="s">
        <v>127</v>
      </c>
      <c r="AB17" s="13" t="s">
        <v>147</v>
      </c>
      <c r="AC17" s="17" t="s">
        <v>39</v>
      </c>
    </row>
    <row r="18" spans="1:34" ht="69.75" customHeight="1" x14ac:dyDescent="0.25">
      <c r="A18" s="187"/>
      <c r="B18" s="188"/>
      <c r="C18" s="163"/>
      <c r="D18" s="163"/>
      <c r="E18" s="163"/>
      <c r="F18" s="189"/>
      <c r="G18" s="163"/>
      <c r="H18" s="170"/>
      <c r="I18" s="163"/>
      <c r="J18" s="163"/>
      <c r="K18" s="162"/>
      <c r="L18" s="147"/>
      <c r="M18" s="142"/>
      <c r="N18" s="142"/>
      <c r="O18" s="69" t="s">
        <v>68</v>
      </c>
      <c r="P18" s="69">
        <v>1</v>
      </c>
      <c r="Q18" s="69">
        <v>1</v>
      </c>
      <c r="R18" s="69">
        <v>0</v>
      </c>
      <c r="S18" s="45">
        <f t="shared" si="0"/>
        <v>0</v>
      </c>
      <c r="T18" s="109"/>
      <c r="U18" s="140"/>
      <c r="V18" s="111"/>
      <c r="W18" s="100"/>
      <c r="X18" s="100"/>
      <c r="Y18" s="102"/>
      <c r="Z18" s="63" t="s">
        <v>120</v>
      </c>
      <c r="AA18" s="63" t="s">
        <v>127</v>
      </c>
      <c r="AB18" s="63" t="s">
        <v>137</v>
      </c>
      <c r="AC18" s="17" t="s">
        <v>39</v>
      </c>
    </row>
    <row r="19" spans="1:34" ht="111.75" customHeight="1" x14ac:dyDescent="0.25">
      <c r="A19" s="177" t="s">
        <v>27</v>
      </c>
      <c r="B19" s="179" t="s">
        <v>28</v>
      </c>
      <c r="C19" s="160" t="s">
        <v>29</v>
      </c>
      <c r="D19" s="160" t="s">
        <v>30</v>
      </c>
      <c r="E19" s="160" t="s">
        <v>31</v>
      </c>
      <c r="F19" s="181">
        <v>0.2</v>
      </c>
      <c r="G19" s="160" t="s">
        <v>32</v>
      </c>
      <c r="H19" s="165" t="s">
        <v>44</v>
      </c>
      <c r="I19" s="160" t="s">
        <v>45</v>
      </c>
      <c r="J19" s="167">
        <v>240000</v>
      </c>
      <c r="K19" s="169">
        <v>240000</v>
      </c>
      <c r="L19" s="147"/>
      <c r="M19" s="142"/>
      <c r="N19" s="142"/>
      <c r="O19" s="9" t="s">
        <v>75</v>
      </c>
      <c r="P19" s="69">
        <v>60000</v>
      </c>
      <c r="Q19" s="69">
        <v>78500</v>
      </c>
      <c r="R19" s="69">
        <v>8653</v>
      </c>
      <c r="S19" s="45">
        <f t="shared" si="0"/>
        <v>0.11022929936305732</v>
      </c>
      <c r="T19" s="109" t="s">
        <v>44</v>
      </c>
      <c r="U19" s="140" t="s">
        <v>79</v>
      </c>
      <c r="V19" s="111"/>
      <c r="W19" s="100"/>
      <c r="X19" s="100"/>
      <c r="Y19" s="102"/>
      <c r="Z19" s="63" t="s">
        <v>129</v>
      </c>
      <c r="AA19" s="63" t="s">
        <v>130</v>
      </c>
      <c r="AB19" s="63" t="s">
        <v>138</v>
      </c>
      <c r="AC19" s="17" t="s">
        <v>39</v>
      </c>
    </row>
    <row r="20" spans="1:34" ht="171" customHeight="1" x14ac:dyDescent="0.25">
      <c r="A20" s="178"/>
      <c r="B20" s="180"/>
      <c r="C20" s="161"/>
      <c r="D20" s="161"/>
      <c r="E20" s="161"/>
      <c r="F20" s="182"/>
      <c r="G20" s="161"/>
      <c r="H20" s="166"/>
      <c r="I20" s="161"/>
      <c r="J20" s="168"/>
      <c r="K20" s="169"/>
      <c r="L20" s="147"/>
      <c r="M20" s="142"/>
      <c r="N20" s="142"/>
      <c r="O20" s="9" t="s">
        <v>124</v>
      </c>
      <c r="P20" s="69">
        <v>1</v>
      </c>
      <c r="Q20" s="6">
        <v>1</v>
      </c>
      <c r="R20" s="6">
        <v>0.25</v>
      </c>
      <c r="S20" s="45">
        <f t="shared" si="0"/>
        <v>0.25</v>
      </c>
      <c r="T20" s="109"/>
      <c r="U20" s="140"/>
      <c r="V20" s="111"/>
      <c r="W20" s="100"/>
      <c r="X20" s="100"/>
      <c r="Y20" s="102"/>
      <c r="Z20" s="60">
        <v>10497</v>
      </c>
      <c r="AA20" s="63" t="s">
        <v>127</v>
      </c>
      <c r="AB20" s="59" t="s">
        <v>144</v>
      </c>
      <c r="AC20" s="17" t="s">
        <v>39</v>
      </c>
    </row>
    <row r="21" spans="1:34" ht="76.5" customHeight="1" x14ac:dyDescent="0.25">
      <c r="A21" s="177" t="s">
        <v>27</v>
      </c>
      <c r="B21" s="179" t="s">
        <v>28</v>
      </c>
      <c r="C21" s="160" t="s">
        <v>29</v>
      </c>
      <c r="D21" s="160" t="s">
        <v>30</v>
      </c>
      <c r="E21" s="160" t="s">
        <v>31</v>
      </c>
      <c r="F21" s="181">
        <v>0.2</v>
      </c>
      <c r="G21" s="160" t="s">
        <v>46</v>
      </c>
      <c r="H21" s="165" t="s">
        <v>47</v>
      </c>
      <c r="I21" s="160" t="s">
        <v>48</v>
      </c>
      <c r="J21" s="160">
        <v>0</v>
      </c>
      <c r="K21" s="162">
        <v>4</v>
      </c>
      <c r="L21" s="147">
        <v>2020630010166</v>
      </c>
      <c r="M21" s="148" t="s">
        <v>49</v>
      </c>
      <c r="N21" s="142" t="s">
        <v>50</v>
      </c>
      <c r="O21" s="13" t="s">
        <v>84</v>
      </c>
      <c r="P21" s="69">
        <v>0</v>
      </c>
      <c r="Q21" s="69">
        <v>1</v>
      </c>
      <c r="R21" s="69">
        <v>0</v>
      </c>
      <c r="S21" s="45">
        <f t="shared" si="0"/>
        <v>0</v>
      </c>
      <c r="T21" s="109" t="s">
        <v>47</v>
      </c>
      <c r="U21" s="141" t="s">
        <v>81</v>
      </c>
      <c r="V21" s="111" t="s">
        <v>38</v>
      </c>
      <c r="W21" s="100">
        <v>590775000</v>
      </c>
      <c r="X21" s="100">
        <v>0</v>
      </c>
      <c r="Y21" s="102">
        <f>X21/W21</f>
        <v>0</v>
      </c>
      <c r="Z21" s="63" t="s">
        <v>120</v>
      </c>
      <c r="AA21" s="63" t="s">
        <v>127</v>
      </c>
      <c r="AB21" s="63" t="s">
        <v>132</v>
      </c>
      <c r="AC21" s="17" t="s">
        <v>39</v>
      </c>
    </row>
    <row r="22" spans="1:34" ht="70.5" customHeight="1" x14ac:dyDescent="0.25">
      <c r="A22" s="178"/>
      <c r="B22" s="180"/>
      <c r="C22" s="161"/>
      <c r="D22" s="161"/>
      <c r="E22" s="161"/>
      <c r="F22" s="182"/>
      <c r="G22" s="161"/>
      <c r="H22" s="166"/>
      <c r="I22" s="161"/>
      <c r="J22" s="161"/>
      <c r="K22" s="162"/>
      <c r="L22" s="147"/>
      <c r="M22" s="148"/>
      <c r="N22" s="142"/>
      <c r="O22" s="69" t="s">
        <v>85</v>
      </c>
      <c r="P22" s="69">
        <v>0</v>
      </c>
      <c r="Q22" s="69">
        <v>1</v>
      </c>
      <c r="R22" s="69">
        <v>0</v>
      </c>
      <c r="S22" s="45">
        <f t="shared" si="0"/>
        <v>0</v>
      </c>
      <c r="T22" s="109"/>
      <c r="U22" s="142"/>
      <c r="V22" s="111"/>
      <c r="W22" s="100"/>
      <c r="X22" s="100"/>
      <c r="Y22" s="102"/>
      <c r="Z22" s="63" t="s">
        <v>120</v>
      </c>
      <c r="AA22" s="63" t="s">
        <v>127</v>
      </c>
      <c r="AB22" s="63" t="s">
        <v>133</v>
      </c>
      <c r="AC22" s="17" t="s">
        <v>39</v>
      </c>
    </row>
    <row r="23" spans="1:34" ht="97.5" customHeight="1" x14ac:dyDescent="0.25">
      <c r="A23" s="1" t="s">
        <v>27</v>
      </c>
      <c r="B23" s="2" t="s">
        <v>51</v>
      </c>
      <c r="C23" s="73" t="s">
        <v>52</v>
      </c>
      <c r="D23" s="4" t="s">
        <v>53</v>
      </c>
      <c r="E23" s="73" t="s">
        <v>31</v>
      </c>
      <c r="F23" s="75">
        <v>0.2</v>
      </c>
      <c r="G23" s="4" t="s">
        <v>54</v>
      </c>
      <c r="H23" s="5" t="s">
        <v>55</v>
      </c>
      <c r="I23" s="3" t="s">
        <v>56</v>
      </c>
      <c r="J23" s="73">
        <v>0</v>
      </c>
      <c r="K23" s="74">
        <v>1</v>
      </c>
      <c r="L23" s="70">
        <v>2020630010175</v>
      </c>
      <c r="M23" s="71" t="s">
        <v>57</v>
      </c>
      <c r="N23" s="69" t="s">
        <v>58</v>
      </c>
      <c r="O23" s="13" t="s">
        <v>88</v>
      </c>
      <c r="P23" s="69">
        <v>0</v>
      </c>
      <c r="Q23" s="69">
        <v>1</v>
      </c>
      <c r="R23" s="69">
        <v>0.3</v>
      </c>
      <c r="S23" s="45">
        <f>R23/Q23</f>
        <v>0.3</v>
      </c>
      <c r="T23" s="65" t="s">
        <v>93</v>
      </c>
      <c r="U23" s="68" t="s">
        <v>82</v>
      </c>
      <c r="V23" s="66" t="s">
        <v>38</v>
      </c>
      <c r="W23" s="63">
        <v>63803700</v>
      </c>
      <c r="X23" s="63">
        <v>0</v>
      </c>
      <c r="Y23" s="64">
        <f>X23/W23</f>
        <v>0</v>
      </c>
      <c r="Z23" s="63" t="s">
        <v>120</v>
      </c>
      <c r="AA23" s="63" t="s">
        <v>127</v>
      </c>
      <c r="AB23" s="63" t="s">
        <v>131</v>
      </c>
      <c r="AC23" s="17" t="s">
        <v>39</v>
      </c>
    </row>
    <row r="24" spans="1:34" ht="90.65" customHeight="1" x14ac:dyDescent="0.25">
      <c r="A24" s="171" t="s">
        <v>59</v>
      </c>
      <c r="B24" s="173" t="s">
        <v>60</v>
      </c>
      <c r="C24" s="151" t="s">
        <v>61</v>
      </c>
      <c r="D24" s="151" t="s">
        <v>62</v>
      </c>
      <c r="E24" s="175">
        <v>1</v>
      </c>
      <c r="F24" s="175">
        <v>1</v>
      </c>
      <c r="G24" s="151" t="s">
        <v>63</v>
      </c>
      <c r="H24" s="153" t="s">
        <v>70</v>
      </c>
      <c r="I24" s="151" t="s">
        <v>64</v>
      </c>
      <c r="J24" s="155">
        <v>1</v>
      </c>
      <c r="K24" s="157">
        <v>1</v>
      </c>
      <c r="L24" s="147">
        <v>2020630010162</v>
      </c>
      <c r="M24" s="145" t="s">
        <v>69</v>
      </c>
      <c r="N24" s="142" t="s">
        <v>65</v>
      </c>
      <c r="O24" s="11" t="s">
        <v>72</v>
      </c>
      <c r="P24" s="6">
        <v>1</v>
      </c>
      <c r="Q24" s="6">
        <v>1</v>
      </c>
      <c r="R24" s="6">
        <v>0.25</v>
      </c>
      <c r="S24" s="45">
        <f t="shared" si="0"/>
        <v>0.25</v>
      </c>
      <c r="T24" s="109" t="s">
        <v>92</v>
      </c>
      <c r="U24" s="142" t="s">
        <v>83</v>
      </c>
      <c r="V24" s="111" t="s">
        <v>38</v>
      </c>
      <c r="W24" s="100">
        <v>3245972455</v>
      </c>
      <c r="X24" s="100">
        <v>815580000</v>
      </c>
      <c r="Y24" s="102">
        <f>X24/W24</f>
        <v>0.25125906374951046</v>
      </c>
      <c r="Z24" s="63" t="s">
        <v>125</v>
      </c>
      <c r="AA24" s="63" t="s">
        <v>126</v>
      </c>
      <c r="AB24" s="12" t="s">
        <v>139</v>
      </c>
      <c r="AC24" s="17" t="s">
        <v>39</v>
      </c>
    </row>
    <row r="25" spans="1:34" ht="112.5" customHeight="1" x14ac:dyDescent="0.25">
      <c r="A25" s="171"/>
      <c r="B25" s="173"/>
      <c r="C25" s="151"/>
      <c r="D25" s="151"/>
      <c r="E25" s="175"/>
      <c r="F25" s="175"/>
      <c r="G25" s="151"/>
      <c r="H25" s="153"/>
      <c r="I25" s="151"/>
      <c r="J25" s="155"/>
      <c r="K25" s="157"/>
      <c r="L25" s="147"/>
      <c r="M25" s="145"/>
      <c r="N25" s="142"/>
      <c r="O25" s="12" t="s">
        <v>89</v>
      </c>
      <c r="P25" s="6">
        <v>1</v>
      </c>
      <c r="Q25" s="6">
        <v>1</v>
      </c>
      <c r="R25" s="6">
        <v>0.25</v>
      </c>
      <c r="S25" s="45">
        <f t="shared" si="0"/>
        <v>0.25</v>
      </c>
      <c r="T25" s="109"/>
      <c r="U25" s="142"/>
      <c r="V25" s="111"/>
      <c r="W25" s="100"/>
      <c r="X25" s="100"/>
      <c r="Y25" s="102"/>
      <c r="Z25" s="63" t="s">
        <v>125</v>
      </c>
      <c r="AA25" s="63" t="s">
        <v>128</v>
      </c>
      <c r="AB25" s="58" t="s">
        <v>140</v>
      </c>
      <c r="AC25" s="17" t="s">
        <v>39</v>
      </c>
    </row>
    <row r="26" spans="1:34" ht="108" customHeight="1" thickBot="1" x14ac:dyDescent="0.3">
      <c r="A26" s="172"/>
      <c r="B26" s="174"/>
      <c r="C26" s="152"/>
      <c r="D26" s="152"/>
      <c r="E26" s="176"/>
      <c r="F26" s="176"/>
      <c r="G26" s="152"/>
      <c r="H26" s="154"/>
      <c r="I26" s="152"/>
      <c r="J26" s="156"/>
      <c r="K26" s="158"/>
      <c r="L26" s="159"/>
      <c r="M26" s="146"/>
      <c r="N26" s="143"/>
      <c r="O26" s="14" t="s">
        <v>73</v>
      </c>
      <c r="P26" s="15">
        <v>0</v>
      </c>
      <c r="Q26" s="15">
        <v>2</v>
      </c>
      <c r="R26" s="15">
        <v>0.5</v>
      </c>
      <c r="S26" s="46">
        <f t="shared" si="0"/>
        <v>0.25</v>
      </c>
      <c r="T26" s="138"/>
      <c r="U26" s="143"/>
      <c r="V26" s="112"/>
      <c r="W26" s="103"/>
      <c r="X26" s="103"/>
      <c r="Y26" s="104"/>
      <c r="Z26" s="55" t="s">
        <v>120</v>
      </c>
      <c r="AA26" s="55" t="s">
        <v>127</v>
      </c>
      <c r="AB26" s="55" t="s">
        <v>141</v>
      </c>
      <c r="AC26" s="17" t="s">
        <v>39</v>
      </c>
    </row>
    <row r="27" spans="1:34" ht="18" customHeight="1" thickBot="1" x14ac:dyDescent="0.3">
      <c r="A27" s="49" t="s">
        <v>66</v>
      </c>
      <c r="B27" s="50"/>
      <c r="C27" s="50"/>
      <c r="D27" s="50"/>
      <c r="E27" s="50"/>
      <c r="F27" s="50"/>
      <c r="G27" s="50"/>
      <c r="H27" s="50"/>
      <c r="I27" s="50"/>
      <c r="J27" s="50"/>
      <c r="K27" s="50"/>
      <c r="L27" s="50"/>
      <c r="M27" s="50"/>
      <c r="N27" s="50"/>
      <c r="O27" s="50"/>
      <c r="P27" s="50"/>
      <c r="Q27" s="50"/>
      <c r="R27" s="50"/>
      <c r="S27" s="51"/>
      <c r="T27" s="50"/>
      <c r="U27" s="50"/>
      <c r="V27" s="50"/>
      <c r="W27" s="52">
        <f>SUM(W12:W26)</f>
        <v>10528227653</v>
      </c>
      <c r="X27" s="52">
        <f>SUM(X12:X26)</f>
        <v>2411266000</v>
      </c>
      <c r="Y27" s="54">
        <f>X27/W27</f>
        <v>0.22902867220133807</v>
      </c>
      <c r="Z27" s="56"/>
      <c r="AA27" s="57"/>
      <c r="AB27" s="57"/>
      <c r="AC27" s="53"/>
    </row>
    <row r="28" spans="1:34" ht="18" hidden="1" customHeight="1" x14ac:dyDescent="0.25">
      <c r="A28" s="84"/>
      <c r="B28" s="83"/>
      <c r="C28" s="83"/>
      <c r="D28" s="83"/>
      <c r="E28" s="83"/>
      <c r="F28" s="83"/>
      <c r="G28" s="83"/>
      <c r="H28" s="83"/>
      <c r="I28" s="83"/>
      <c r="J28" s="83"/>
      <c r="K28" s="83"/>
      <c r="L28" s="83"/>
      <c r="M28" s="83"/>
      <c r="N28" s="83"/>
      <c r="O28" s="83"/>
      <c r="P28" s="83"/>
      <c r="Q28" s="83"/>
      <c r="R28" s="83"/>
      <c r="S28" s="47">
        <v>0</v>
      </c>
      <c r="T28" s="83"/>
      <c r="U28" s="83"/>
      <c r="V28" s="83"/>
      <c r="W28" s="43"/>
      <c r="X28" s="43"/>
      <c r="Y28" s="48">
        <v>0</v>
      </c>
      <c r="Z28" s="43"/>
      <c r="AA28" s="43"/>
      <c r="AB28" s="43"/>
      <c r="AC28" s="82"/>
    </row>
    <row r="29" spans="1:34" ht="18" hidden="1" customHeight="1" x14ac:dyDescent="0.25">
      <c r="A29" s="84"/>
      <c r="B29" s="83"/>
      <c r="C29" s="83"/>
      <c r="D29" s="83"/>
      <c r="E29" s="83"/>
      <c r="F29" s="83"/>
      <c r="G29" s="83"/>
      <c r="H29" s="83"/>
      <c r="I29" s="83"/>
      <c r="J29" s="83"/>
      <c r="K29" s="83"/>
      <c r="L29" s="83"/>
      <c r="M29" s="83"/>
      <c r="N29" s="83"/>
      <c r="O29" s="83"/>
      <c r="P29" s="83"/>
      <c r="Q29" s="83"/>
      <c r="R29" s="83"/>
      <c r="S29" s="47">
        <v>1</v>
      </c>
      <c r="T29" s="83"/>
      <c r="U29" s="83"/>
      <c r="V29" s="83"/>
      <c r="W29" s="43"/>
      <c r="X29" s="43"/>
      <c r="Y29" s="48">
        <v>100</v>
      </c>
      <c r="Z29" s="43"/>
      <c r="AA29" s="43"/>
      <c r="AB29" s="43"/>
      <c r="AC29" s="82"/>
    </row>
    <row r="30" spans="1:34" ht="13" thickBot="1" x14ac:dyDescent="0.3">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1"/>
    </row>
    <row r="31" spans="1:34" s="22" customFormat="1" ht="42.75" customHeight="1" x14ac:dyDescent="0.25">
      <c r="A31" s="18"/>
      <c r="B31" s="77"/>
      <c r="C31" s="19"/>
      <c r="D31" s="77"/>
      <c r="E31" s="19"/>
      <c r="F31" s="77"/>
      <c r="G31" s="20"/>
      <c r="H31" s="20"/>
      <c r="I31" s="20"/>
      <c r="J31" s="186" t="s">
        <v>94</v>
      </c>
      <c r="K31" s="186"/>
      <c r="L31" s="186"/>
      <c r="M31" s="77"/>
      <c r="N31" s="77"/>
      <c r="O31" s="186" t="s">
        <v>95</v>
      </c>
      <c r="P31" s="186"/>
      <c r="Q31" s="186"/>
      <c r="R31" s="76"/>
      <c r="S31" s="76"/>
      <c r="T31" s="76"/>
      <c r="U31" s="190"/>
      <c r="V31" s="190"/>
      <c r="W31" s="190"/>
      <c r="X31" s="190"/>
      <c r="Y31" s="190"/>
      <c r="Z31" s="190"/>
      <c r="AA31" s="190"/>
      <c r="AB31" s="190"/>
      <c r="AC31" s="191"/>
      <c r="AD31" s="21"/>
      <c r="AE31" s="21"/>
      <c r="AF31" s="21"/>
      <c r="AG31" s="21"/>
      <c r="AH31" s="21"/>
    </row>
    <row r="32" spans="1:34" s="22" customFormat="1" ht="18.75" customHeight="1" x14ac:dyDescent="0.25">
      <c r="A32" s="23"/>
      <c r="B32" s="24"/>
      <c r="C32" s="25"/>
      <c r="D32" s="24"/>
      <c r="E32" s="25"/>
      <c r="F32" s="24"/>
      <c r="G32" s="26"/>
      <c r="H32" s="26"/>
      <c r="I32" s="26"/>
      <c r="J32" s="25"/>
      <c r="K32" s="24"/>
      <c r="L32" s="25"/>
      <c r="M32" s="24"/>
      <c r="N32" s="24"/>
      <c r="O32" s="25"/>
      <c r="P32" s="25"/>
      <c r="Q32" s="26"/>
      <c r="R32" s="26"/>
      <c r="S32" s="26"/>
      <c r="T32" s="26"/>
      <c r="U32" s="26"/>
      <c r="V32" s="26"/>
      <c r="W32" s="27"/>
      <c r="X32" s="27"/>
      <c r="Y32" s="27"/>
      <c r="Z32" s="27"/>
      <c r="AA32" s="27"/>
      <c r="AB32" s="27"/>
      <c r="AC32" s="28"/>
      <c r="AD32" s="21"/>
      <c r="AE32" s="192"/>
      <c r="AF32" s="21"/>
      <c r="AG32" s="21"/>
      <c r="AH32" s="21"/>
    </row>
    <row r="33" spans="1:34" s="22" customFormat="1" ht="17.5" x14ac:dyDescent="0.25">
      <c r="A33" s="23"/>
      <c r="B33" s="24"/>
      <c r="C33" s="25"/>
      <c r="D33" s="24"/>
      <c r="E33" s="25"/>
      <c r="F33" s="24"/>
      <c r="G33" s="26"/>
      <c r="H33" s="26"/>
      <c r="I33" s="26"/>
      <c r="J33" s="25"/>
      <c r="K33" s="24"/>
      <c r="L33" s="25"/>
      <c r="M33" s="24"/>
      <c r="N33" s="24"/>
      <c r="O33" s="25"/>
      <c r="P33" s="25"/>
      <c r="Q33" s="25"/>
      <c r="R33" s="25"/>
      <c r="S33" s="25"/>
      <c r="T33" s="25"/>
      <c r="U33" s="25"/>
      <c r="V33" s="25"/>
      <c r="W33" s="27"/>
      <c r="X33" s="27"/>
      <c r="Y33" s="27"/>
      <c r="Z33" s="27"/>
      <c r="AA33" s="27"/>
      <c r="AB33" s="27"/>
      <c r="AC33" s="29"/>
      <c r="AD33" s="21"/>
      <c r="AE33" s="192"/>
      <c r="AF33" s="21"/>
      <c r="AG33" s="21"/>
      <c r="AH33" s="21"/>
    </row>
    <row r="34" spans="1:34" s="22" customFormat="1" ht="17.5" x14ac:dyDescent="0.25">
      <c r="A34" s="23"/>
      <c r="B34" s="24"/>
      <c r="C34" s="25"/>
      <c r="D34" s="24"/>
      <c r="E34" s="25"/>
      <c r="F34" s="24"/>
      <c r="G34" s="26"/>
      <c r="H34" s="26"/>
      <c r="I34" s="26"/>
      <c r="J34" s="25"/>
      <c r="K34" s="24"/>
      <c r="L34" s="25"/>
      <c r="M34" s="24"/>
      <c r="N34" s="24"/>
      <c r="O34" s="25"/>
      <c r="P34" s="25"/>
      <c r="Q34" s="25"/>
      <c r="R34" s="25"/>
      <c r="S34" s="25"/>
      <c r="T34" s="25"/>
      <c r="U34" s="25"/>
      <c r="V34" s="25"/>
      <c r="W34" s="27"/>
      <c r="X34" s="27"/>
      <c r="Y34" s="27"/>
      <c r="Z34" s="27"/>
      <c r="AA34" s="27"/>
      <c r="AB34" s="27"/>
      <c r="AC34" s="29"/>
      <c r="AD34" s="21"/>
      <c r="AE34" s="21"/>
      <c r="AF34" s="21"/>
      <c r="AG34" s="21"/>
      <c r="AH34" s="21"/>
    </row>
    <row r="35" spans="1:34" s="22" customFormat="1" ht="14.25" customHeight="1" thickBot="1" x14ac:dyDescent="0.3">
      <c r="A35" s="23"/>
      <c r="B35" s="24"/>
      <c r="C35" s="25"/>
      <c r="D35" s="24"/>
      <c r="E35" s="25"/>
      <c r="F35" s="24"/>
      <c r="G35" s="26"/>
      <c r="H35" s="26"/>
      <c r="I35" s="26"/>
      <c r="J35" s="30"/>
      <c r="K35" s="30"/>
      <c r="L35" s="30"/>
      <c r="M35" s="24"/>
      <c r="N35" s="24"/>
      <c r="O35" s="30"/>
      <c r="P35" s="30"/>
      <c r="Q35" s="25"/>
      <c r="R35" s="25"/>
      <c r="S35" s="25"/>
      <c r="T35" s="25"/>
      <c r="U35" s="25"/>
      <c r="V35" s="25"/>
      <c r="W35" s="31"/>
      <c r="X35" s="31"/>
      <c r="Y35" s="31"/>
      <c r="Z35" s="31"/>
      <c r="AA35" s="31"/>
      <c r="AB35" s="31"/>
      <c r="AC35" s="29"/>
      <c r="AD35" s="32"/>
      <c r="AE35" s="21"/>
      <c r="AF35" s="21"/>
      <c r="AG35" s="21"/>
      <c r="AH35" s="21"/>
    </row>
    <row r="36" spans="1:34" s="22" customFormat="1" ht="25.5" customHeight="1" x14ac:dyDescent="0.25">
      <c r="A36" s="23"/>
      <c r="B36" s="24"/>
      <c r="C36" s="33"/>
      <c r="D36" s="24"/>
      <c r="E36" s="25"/>
      <c r="F36" s="24"/>
      <c r="G36" s="26"/>
      <c r="H36" s="26"/>
      <c r="I36" s="26"/>
      <c r="J36" s="193" t="s">
        <v>99</v>
      </c>
      <c r="K36" s="193"/>
      <c r="L36" s="193"/>
      <c r="M36" s="34"/>
      <c r="N36" s="34"/>
      <c r="O36" s="193" t="s">
        <v>100</v>
      </c>
      <c r="P36" s="193"/>
      <c r="Q36" s="193"/>
      <c r="R36" s="78"/>
      <c r="S36" s="78"/>
      <c r="T36" s="78"/>
      <c r="U36" s="25"/>
      <c r="V36" s="25"/>
      <c r="W36" s="27"/>
      <c r="X36" s="27"/>
      <c r="Y36" s="27"/>
      <c r="Z36" s="27"/>
      <c r="AA36" s="27"/>
      <c r="AB36" s="27"/>
      <c r="AC36" s="29"/>
      <c r="AD36" s="21"/>
      <c r="AE36" s="21"/>
      <c r="AF36" s="21"/>
      <c r="AG36" s="21"/>
      <c r="AH36" s="21"/>
    </row>
    <row r="37" spans="1:34" s="22" customFormat="1" ht="45" customHeight="1" x14ac:dyDescent="0.25">
      <c r="A37" s="23"/>
      <c r="B37" s="24"/>
      <c r="C37" s="33"/>
      <c r="D37" s="24"/>
      <c r="E37" s="25"/>
      <c r="F37" s="24"/>
      <c r="G37" s="26"/>
      <c r="H37" s="26"/>
      <c r="I37" s="26"/>
      <c r="J37" s="194" t="s">
        <v>96</v>
      </c>
      <c r="K37" s="194"/>
      <c r="L37" s="35"/>
      <c r="M37" s="34"/>
      <c r="N37" s="34"/>
      <c r="O37" s="25" t="s">
        <v>97</v>
      </c>
      <c r="P37" s="24"/>
      <c r="Q37" s="25"/>
      <c r="R37" s="25"/>
      <c r="S37" s="25"/>
      <c r="T37" s="25"/>
      <c r="U37" s="25"/>
      <c r="V37" s="25"/>
      <c r="W37" s="36"/>
      <c r="X37" s="36"/>
      <c r="Y37" s="36"/>
      <c r="Z37" s="36"/>
      <c r="AA37" s="36"/>
      <c r="AB37" s="36"/>
      <c r="AC37" s="29"/>
      <c r="AD37" s="21"/>
      <c r="AE37" s="32"/>
      <c r="AF37" s="21"/>
      <c r="AG37" s="21"/>
      <c r="AH37" s="21"/>
    </row>
    <row r="38" spans="1:34" s="22" customFormat="1" ht="17.5" x14ac:dyDescent="0.25">
      <c r="A38" s="23"/>
      <c r="B38" s="24"/>
      <c r="C38" s="25"/>
      <c r="D38" s="24"/>
      <c r="E38" s="25"/>
      <c r="F38" s="24"/>
      <c r="G38" s="25"/>
      <c r="H38" s="24"/>
      <c r="I38" s="25"/>
      <c r="J38" s="25"/>
      <c r="K38" s="24"/>
      <c r="L38" s="25"/>
      <c r="M38" s="24"/>
      <c r="N38" s="24"/>
      <c r="O38" s="25"/>
      <c r="P38" s="25"/>
      <c r="Q38" s="25"/>
      <c r="R38" s="25"/>
      <c r="S38" s="25"/>
      <c r="T38" s="25"/>
      <c r="U38" s="25"/>
      <c r="V38" s="25"/>
      <c r="W38" s="31"/>
      <c r="X38" s="31"/>
      <c r="Y38" s="31"/>
      <c r="Z38" s="31"/>
      <c r="AA38" s="31"/>
      <c r="AB38" s="31"/>
      <c r="AC38" s="29"/>
      <c r="AD38" s="37"/>
      <c r="AE38" s="32"/>
      <c r="AF38" s="21"/>
      <c r="AG38" s="21"/>
      <c r="AH38" s="21"/>
    </row>
    <row r="39" spans="1:34" s="22" customFormat="1" ht="43.5" customHeight="1" thickBot="1" x14ac:dyDescent="0.3">
      <c r="A39" s="195" t="s">
        <v>98</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7"/>
      <c r="AD39" s="21"/>
      <c r="AE39" s="21"/>
      <c r="AF39" s="21"/>
      <c r="AG39" s="21"/>
      <c r="AH39" s="21"/>
    </row>
  </sheetData>
  <mergeCells count="151">
    <mergeCell ref="O31:Q31"/>
    <mergeCell ref="U31:AC31"/>
    <mergeCell ref="AE32:AE33"/>
    <mergeCell ref="J36:L36"/>
    <mergeCell ref="O36:Q36"/>
    <mergeCell ref="J37:K37"/>
    <mergeCell ref="A39:AC39"/>
    <mergeCell ref="A1:B4"/>
    <mergeCell ref="A6:K6"/>
    <mergeCell ref="L6:AC6"/>
    <mergeCell ref="A7:G7"/>
    <mergeCell ref="A8:K8"/>
    <mergeCell ref="L8:N8"/>
    <mergeCell ref="O8:Q8"/>
    <mergeCell ref="I9:K9"/>
    <mergeCell ref="A12:A13"/>
    <mergeCell ref="B12:B13"/>
    <mergeCell ref="C12:C13"/>
    <mergeCell ref="D12:D13"/>
    <mergeCell ref="E12:E13"/>
    <mergeCell ref="F12:F13"/>
    <mergeCell ref="G12:G13"/>
    <mergeCell ref="H12:H13"/>
    <mergeCell ref="G14:G16"/>
    <mergeCell ref="D9:F9"/>
    <mergeCell ref="J31:L31"/>
    <mergeCell ref="K17:K18"/>
    <mergeCell ref="A19:A20"/>
    <mergeCell ref="B19:B20"/>
    <mergeCell ref="C19:C20"/>
    <mergeCell ref="D19:D20"/>
    <mergeCell ref="E19:E20"/>
    <mergeCell ref="H14:H16"/>
    <mergeCell ref="I14:I16"/>
    <mergeCell ref="J14:J16"/>
    <mergeCell ref="K14:K16"/>
    <mergeCell ref="A17:A18"/>
    <mergeCell ref="B17:B18"/>
    <mergeCell ref="C17:C18"/>
    <mergeCell ref="D17:D18"/>
    <mergeCell ref="E17:E18"/>
    <mergeCell ref="F17:F18"/>
    <mergeCell ref="A14:A16"/>
    <mergeCell ref="B14:B16"/>
    <mergeCell ref="C14:C16"/>
    <mergeCell ref="D14:D16"/>
    <mergeCell ref="E14:E16"/>
    <mergeCell ref="F14:F16"/>
    <mergeCell ref="J17:J18"/>
    <mergeCell ref="H17:H18"/>
    <mergeCell ref="A24:A26"/>
    <mergeCell ref="B24:B26"/>
    <mergeCell ref="C24:C26"/>
    <mergeCell ref="D24:D26"/>
    <mergeCell ref="E24:E26"/>
    <mergeCell ref="F24:F26"/>
    <mergeCell ref="G21:G22"/>
    <mergeCell ref="H21:H22"/>
    <mergeCell ref="I21:I22"/>
    <mergeCell ref="A21:A22"/>
    <mergeCell ref="B21:B22"/>
    <mergeCell ref="C21:C22"/>
    <mergeCell ref="D21:D22"/>
    <mergeCell ref="E21:E22"/>
    <mergeCell ref="F21:F22"/>
    <mergeCell ref="I17:I18"/>
    <mergeCell ref="F19:F20"/>
    <mergeCell ref="G19:G20"/>
    <mergeCell ref="M24:M26"/>
    <mergeCell ref="N24:N26"/>
    <mergeCell ref="L21:L22"/>
    <mergeCell ref="M21:M22"/>
    <mergeCell ref="N21:N22"/>
    <mergeCell ref="L12:L20"/>
    <mergeCell ref="M12:M20"/>
    <mergeCell ref="N12:N20"/>
    <mergeCell ref="G24:G26"/>
    <mergeCell ref="H24:H26"/>
    <mergeCell ref="I24:I26"/>
    <mergeCell ref="J24:J26"/>
    <mergeCell ref="K24:K26"/>
    <mergeCell ref="L24:L26"/>
    <mergeCell ref="J21:J22"/>
    <mergeCell ref="K21:K22"/>
    <mergeCell ref="I12:I13"/>
    <mergeCell ref="J12:J13"/>
    <mergeCell ref="K12:K13"/>
    <mergeCell ref="H19:H20"/>
    <mergeCell ref="I19:I20"/>
    <mergeCell ref="J19:J20"/>
    <mergeCell ref="K19:K20"/>
    <mergeCell ref="G17:G18"/>
    <mergeCell ref="W12:W20"/>
    <mergeCell ref="W21:W22"/>
    <mergeCell ref="W24:W26"/>
    <mergeCell ref="T24:T26"/>
    <mergeCell ref="U12:U13"/>
    <mergeCell ref="U14:U16"/>
    <mergeCell ref="U17:U18"/>
    <mergeCell ref="U19:U20"/>
    <mergeCell ref="U21:U22"/>
    <mergeCell ref="U24:U26"/>
    <mergeCell ref="T12:T13"/>
    <mergeCell ref="C1:AB2"/>
    <mergeCell ref="C3:AB3"/>
    <mergeCell ref="C4:AB4"/>
    <mergeCell ref="A5:G5"/>
    <mergeCell ref="H5:AC5"/>
    <mergeCell ref="R8:S8"/>
    <mergeCell ref="U8:Y8"/>
    <mergeCell ref="Z8:AA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AB10:AB11"/>
    <mergeCell ref="AC10:AC11"/>
    <mergeCell ref="X12:X20"/>
    <mergeCell ref="Y12:Y20"/>
    <mergeCell ref="X21:X22"/>
    <mergeCell ref="Y21:Y22"/>
    <mergeCell ref="X24:X26"/>
    <mergeCell ref="Y24:Y26"/>
    <mergeCell ref="Q10:Q11"/>
    <mergeCell ref="R10:R11"/>
    <mergeCell ref="T10:T11"/>
    <mergeCell ref="U10:U11"/>
    <mergeCell ref="V10:V11"/>
    <mergeCell ref="W10:W11"/>
    <mergeCell ref="X10:X11"/>
    <mergeCell ref="Z10:Z11"/>
    <mergeCell ref="AA10:AA11"/>
    <mergeCell ref="T21:T22"/>
    <mergeCell ref="T14:T16"/>
    <mergeCell ref="T17:T18"/>
    <mergeCell ref="T19:T20"/>
    <mergeCell ref="V12:V20"/>
    <mergeCell ref="V21:V22"/>
    <mergeCell ref="V24:V26"/>
  </mergeCells>
  <conditionalFormatting sqref="S12:S29">
    <cfRule type="colorScale" priority="5">
      <colorScale>
        <cfvo type="percent" val="0"/>
        <cfvo type="percent" val="25"/>
        <cfvo type="percent" val="100"/>
        <color rgb="FFFF0000"/>
        <color rgb="FFFFFF00"/>
        <color rgb="FF92D050"/>
      </colorScale>
    </cfRule>
    <cfRule type="colorScale" priority="2">
      <colorScale>
        <cfvo type="percent" val="0"/>
        <cfvo type="percent" val="25"/>
        <cfvo type="percent" val="100"/>
        <color rgb="FFFF0000"/>
        <color rgb="FFFFFF00"/>
        <color rgb="FF92D050"/>
      </colorScale>
    </cfRule>
  </conditionalFormatting>
  <conditionalFormatting sqref="Y12:Y29">
    <cfRule type="colorScale" priority="7">
      <colorScale>
        <cfvo type="percent" val="0"/>
        <cfvo type="percent" val="25"/>
        <cfvo type="percent" val="100"/>
        <color rgb="FFFF0000"/>
        <color rgb="FFFFFF00"/>
        <color rgb="FF92D050"/>
      </colorScale>
    </cfRule>
    <cfRule type="colorScale" priority="1">
      <colorScale>
        <cfvo type="percent" val="0"/>
        <cfvo type="percent" val="25"/>
        <cfvo type="percent" val="100"/>
        <color rgb="FFFF0000"/>
        <color rgb="FFFFFF00"/>
        <color rgb="FF92D050"/>
      </colorScale>
    </cfRule>
  </conditionalFormatting>
  <printOptions horizontalCentered="1"/>
  <pageMargins left="0.45" right="0.45" top="0.5" bottom="0.5" header="0.3" footer="0.3"/>
  <pageSetup paperSize="5" scale="2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SEG_PA_TRÁNSITO_1T_2022</vt:lpstr>
      <vt:lpstr>SEG_PA_TRÁNSITO_1T_2022!Área_de_impresión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dc:creator>
  <cp:lastModifiedBy>Juliana</cp:lastModifiedBy>
  <cp:lastPrinted>2022-05-10T19:25:59Z</cp:lastPrinted>
  <dcterms:created xsi:type="dcterms:W3CDTF">2020-10-04T18:39:46Z</dcterms:created>
  <dcterms:modified xsi:type="dcterms:W3CDTF">2022-05-10T23:15:50Z</dcterms:modified>
</cp:coreProperties>
</file>