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D:\SEG_PLAN_ACCION_1T\"/>
    </mc:Choice>
  </mc:AlternateContent>
  <xr:revisionPtr revIDLastSave="0" documentId="13_ncr:1_{0B87AB37-7014-40E8-9CCD-2E5811187ED8}" xr6:coauthVersionLast="47" xr6:coauthVersionMax="47" xr10:uidLastSave="{00000000-0000-0000-0000-000000000000}"/>
  <bookViews>
    <workbookView xWindow="-110" yWindow="-110" windowWidth="19420" windowHeight="10420" tabRatio="493" xr2:uid="{00000000-000D-0000-FFFF-FFFF00000000}"/>
  </bookViews>
  <sheets>
    <sheet name="SEG_PA_DESPACHO_1T_2022" sheetId="2" r:id="rId1"/>
    <sheet name="Hoja2" sheetId="4" state="hidden" r:id="rId2"/>
    <sheet name="Hoja1" sheetId="3" state="hidden" r:id="rId3"/>
  </sheets>
  <definedNames>
    <definedName name="_xlnm._FilterDatabase" localSheetId="2" hidden="1">Hoja1!$A$1:$A$1</definedName>
    <definedName name="_xlnm._FilterDatabase" localSheetId="0" hidden="1">SEG_PA_DESPACHO_1T_2022!$A$11:$AK$41</definedName>
    <definedName name="_xlnm.Print_Area" localSheetId="0">SEG_PA_DESPACHO_1T_2022!$A$1:$AC$52</definedName>
    <definedName name="_xlnm.Print_Titles" localSheetId="0">SEG_PA_DESPACHO_1T_2022!$1:$10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4" i="2" l="1"/>
  <c r="Y26" i="2"/>
  <c r="Y25" i="2"/>
  <c r="Y24" i="2"/>
  <c r="Y19" i="2"/>
  <c r="Y18" i="2"/>
  <c r="Y12" i="2"/>
  <c r="Y23" i="2"/>
  <c r="Y17" i="2"/>
  <c r="Y16" i="2"/>
  <c r="Y34" i="2"/>
  <c r="Y33" i="2"/>
  <c r="Y32" i="2"/>
  <c r="Y31" i="2"/>
  <c r="Y30" i="2"/>
  <c r="Y29" i="2"/>
  <c r="Y28" i="2"/>
  <c r="Y38" i="2" l="1"/>
  <c r="Y37" i="2"/>
  <c r="Y36" i="2"/>
  <c r="Y35" i="2"/>
  <c r="Y15" i="2" l="1"/>
  <c r="Y20" i="2"/>
  <c r="X39" i="2" l="1"/>
  <c r="S38" i="2"/>
  <c r="S37" i="2"/>
  <c r="S36" i="2"/>
  <c r="S35" i="2"/>
  <c r="S34" i="2"/>
  <c r="S33" i="2"/>
  <c r="S31" i="2"/>
  <c r="S30" i="2"/>
  <c r="S29" i="2"/>
  <c r="S28" i="2"/>
  <c r="S27" i="2"/>
  <c r="S26" i="2"/>
  <c r="S24" i="2"/>
  <c r="S23" i="2"/>
  <c r="S22" i="2"/>
  <c r="S21" i="2"/>
  <c r="S20" i="2"/>
  <c r="S19" i="2"/>
  <c r="S18" i="2"/>
  <c r="S17" i="2"/>
  <c r="S16" i="2"/>
  <c r="S15" i="2"/>
  <c r="S14" i="2"/>
  <c r="S13" i="2"/>
  <c r="S12" i="2"/>
  <c r="W39" i="2" l="1"/>
  <c r="Y39" i="2" s="1"/>
  <c r="Q25" i="2" l="1"/>
  <c r="S25" i="2" s="1"/>
  <c r="P25" i="2"/>
</calcChain>
</file>

<file path=xl/sharedStrings.xml><?xml version="1.0" encoding="utf-8"?>
<sst xmlns="http://schemas.openxmlformats.org/spreadsheetml/2006/main" count="371" uniqueCount="248">
  <si>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</si>
  <si>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</si>
  <si>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</si>
  <si>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</si>
  <si>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</si>
  <si>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</si>
  <si>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</si>
  <si>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</si>
  <si>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</si>
  <si>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</si>
  <si>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</si>
  <si>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</si>
  <si>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</si>
  <si>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</si>
  <si>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</si>
  <si>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</si>
  <si>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</si>
  <si>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</si>
  <si>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</si>
  <si>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</si>
  <si>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</si>
  <si>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</si>
  <si>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</si>
  <si>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</si>
  <si>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</si>
  <si>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</si>
  <si>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</si>
  <si>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</si>
  <si>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</si>
  <si>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</si>
  <si>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</si>
  <si>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</si>
  <si>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</si>
  <si>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</si>
  <si>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</si>
  <si>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</si>
  <si>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INSTITUCIONAL Y GOBIERNO: "Servir y hacer las cosas bien"</t>
  </si>
  <si>
    <t>Gobierno Territorial</t>
  </si>
  <si>
    <t>12, 16, 17, 11</t>
  </si>
  <si>
    <t xml:space="preserve">Indice de incremento de la credibilidad de la comunidad </t>
  </si>
  <si>
    <t>ND</t>
  </si>
  <si>
    <t>Gobierno con calidad</t>
  </si>
  <si>
    <t>Sistemas de gestión integrados con calidad</t>
  </si>
  <si>
    <t>Número de sistemas de gestión articulados en el SGI del Municipio de Armenia en el cuatrienio.</t>
  </si>
  <si>
    <t>Estrategia de integridad y transparencia en la entidad.</t>
  </si>
  <si>
    <t>Estrategia de integridad y transparencia en la entidad implementada</t>
  </si>
  <si>
    <t>0</t>
  </si>
  <si>
    <t xml:space="preserve">Información Pa todos </t>
  </si>
  <si>
    <t>Número de campañas institucionales diseñadas y difundidas en el cuatrienio.</t>
  </si>
  <si>
    <t>1</t>
  </si>
  <si>
    <t>1, 5, 10, 11, 16</t>
  </si>
  <si>
    <t xml:space="preserve">Indice de convivencia ciudadana </t>
  </si>
  <si>
    <t>Fortalecimiento de la convivencia y la paz</t>
  </si>
  <si>
    <t xml:space="preserve">Fortalecimiento de los programas de asistencia socio- económicos  con la comunidad </t>
  </si>
  <si>
    <t>Todos pa la calle, fortalecimiento de las acciones de asistencia socioeconomica con la comunidad</t>
  </si>
  <si>
    <t>Construcción colectiva por la paz</t>
  </si>
  <si>
    <t>Numero de estrategias creadas e implementadas para la construcción de paz ciudadana en el cuatrienio.</t>
  </si>
  <si>
    <t xml:space="preserve">Indice de credibilidad de la comunidad </t>
  </si>
  <si>
    <t>Fortalecer la cultura de planeación y articulación
de los sistemas de gestión institucional, así como
procesos de control y autocontrol,
orientados al mejoramiento del desempeño
institucional</t>
  </si>
  <si>
    <t>Fortalecer los procesos de difusión de contenidos
informativos sobre acciones adelantadas por la
Administración Municipal y de asuntos o
contenidos de interés para la ciudadanía, así
como los procesos de percepción de e
interacción con la misma.</t>
  </si>
  <si>
    <t xml:space="preserve">Mejorar el indicador de transparencia con el desarrollo de estrategias y mecanismos que les faciliten a los ciudadanos el ejercicio de sus derechos en materia de acceso a tramites y gestionar los requerimentos de los ciudadanos </t>
  </si>
  <si>
    <t>Fomentar y propiciar ambientes de paz que permitan el mejoramiento de la convivencia entre los ciudadanos a traves de la construccion colectiva de la paz en el Municipio de Armenia.</t>
  </si>
  <si>
    <t>Fortalecer las acciones de asistencia socioeconomica a la comunidad mediante la puesta en marcha de actividades encaminadas al mejoramiento de la convivencia y la paz.</t>
  </si>
  <si>
    <t>Informes generados por el observatorio de ciudad en el año</t>
  </si>
  <si>
    <t>Campañas de promoción (intervención cultural de la vida cotidiana) diseñadas e implementadas en el año</t>
  </si>
  <si>
    <t>Talleres ciudadanos para la paz  ciudadana y la reconciliación realizados</t>
  </si>
  <si>
    <t xml:space="preserve">Generación de escenarios para la memoria y la identidad local realizados </t>
  </si>
  <si>
    <t>SLB</t>
  </si>
  <si>
    <t>Profesional Especializado Despacho del Alcalde con funciones de Gestor de Paz, Derechos Humanos y Cultura Ciudadana.</t>
  </si>
  <si>
    <t>Profesional Especializado Despacho del Alcalde Comunicaciones</t>
  </si>
  <si>
    <t>JOSÉ MANUEL RIOS MORALES</t>
  </si>
  <si>
    <t>Todos Somos Ciudadanos</t>
  </si>
  <si>
    <t>Todos Informados</t>
  </si>
  <si>
    <t>Todos en Paz</t>
  </si>
  <si>
    <t>Sistema de Gestión para la Planificación Integral</t>
  </si>
  <si>
    <t>Todos Pá la Calle</t>
  </si>
  <si>
    <t>Asesor Administrativo en coordinación con el Profesional Especializado (Administrador del SGI)</t>
  </si>
  <si>
    <t>Asesor Social del Despacho del Alcalde</t>
  </si>
  <si>
    <t>PRODUCTO KPT</t>
  </si>
  <si>
    <t>PLAN DE ACCIÓN</t>
  </si>
  <si>
    <t>Fecha: 04/01/2021</t>
  </si>
  <si>
    <t>Versión: 009</t>
  </si>
  <si>
    <t>SECRETARÍA O  ENTIDAD RESPONSABLE: 1.DESPACHO DEL ALCALDE</t>
  </si>
  <si>
    <t>Huerta Pa Todos: Asesorar y fortalecer las huertas comunitarias en los barrios y comunas de la ciudad</t>
  </si>
  <si>
    <t xml:space="preserve">Encuentro Pa Todos: Planificar y coordinar logísticamente reuniones en comunas veredas y barrios de la ciudad las que requiera el alcalde que no hagan parte de la unidad de participación ciudadana </t>
  </si>
  <si>
    <t>Armenia verde Pa Todos: Intervención de zonas verdes en barrios con participación de la comunidad</t>
  </si>
  <si>
    <t>Convivencia Pa Todos: Intervención de espacios públicos con participación de la comunidad. Desarrollar campañas cívico sociales y de sana convivencia en las diferentes comunas de la cuidad de armenia</t>
  </si>
  <si>
    <t xml:space="preserve">Priorizando Pa Todos: Generación de espacios de interacción entre grupos sociales. Desarrollar mesas de trabajo para la articulación interstitucional </t>
  </si>
  <si>
    <t xml:space="preserve">Armenia Social Pa Todos: Estrategias de difusión. Realizar la divulgación de convocatorias de las actividades interinstitucionales de la administración del proyecto Todos Pa la Calle </t>
  </si>
  <si>
    <t>Proyectos Estrátegicos Pá Todos</t>
  </si>
  <si>
    <t>Contratación de Servicios externos para llevar a cabo Auditorias Externas ISO 9001:2015.</t>
  </si>
  <si>
    <t>VIGENCIA AÑO:2022</t>
  </si>
  <si>
    <t>Evaluar los procesos de la entidad  con Auditorías Internas de Calidad</t>
  </si>
  <si>
    <t>Contratación de servicios profesionales para apoyar los procesos de consolidación y análisis de la información estadística diseñando herramientas que contribuyan al fortalecimiento del Servicio al Ciudadano</t>
  </si>
  <si>
    <t xml:space="preserve">Índice de incremento de la credibilidad de la comunidad </t>
  </si>
  <si>
    <t>Adquisición de Equipos Tecnológicos para el fortalecimiento del Sistema de Gestión Integrado de Calidad</t>
  </si>
  <si>
    <t xml:space="preserve">Implementación y Difusión de la Política de Atención al Ciudadano con su respectivo monitoreo y seguimiento </t>
  </si>
  <si>
    <t>Cumplimiento de la Resolución 372 de 2020 - Comité de Relación Estado Ciudadano</t>
  </si>
  <si>
    <t>Contratación de servicios profesionales para apoyar la emisión de boletines externos de prensa con información institucional y corporativa.</t>
  </si>
  <si>
    <t>Contratación de  servicios profesionales para la emisión de comunicados de prensa externos con información institucional y corporativa.</t>
  </si>
  <si>
    <t>Contratación de servicios profesionales para creación de campañas institucionales publicitarias externas.</t>
  </si>
  <si>
    <t>Contratación de servicios profesionales para implementar un plan de medios que garantice la difusión institucional del gobierno en prensa, radio, televisión, medios digitales externos.</t>
  </si>
  <si>
    <t>Contratación de servicios profesionales para el diseño, diagramación, impresión y acabados del periódico institucional.</t>
  </si>
  <si>
    <t>Contratación de suministro de  productos relacionados con la impresión y materiales litográficos requeridos para el desarrollo de las actividades propias del proyecto.</t>
  </si>
  <si>
    <t>Contratación de suministro de cartuchos, tintas y tóner requeridos para el desarrollo de las actividades propias del proyecto.</t>
  </si>
  <si>
    <t>Contratación para la compra de equipos de cómputo requeridos para el desarrollo de las actividades propias del proyecto.</t>
  </si>
  <si>
    <t>Contratación para la compra de equipos de impresión que ejecutan dos o más de las siguientes funciones: imprimir, escanear, fotocopiar, enviar fax, requeridos para el desarrollo de las actividades propias del proyecto.</t>
  </si>
  <si>
    <t>Contratación de servicios profesionales para el compañamiento logístico protocolario a los actos institucionales con el Señor Alcalde, redacción de discursos, notas de estilo y/o publicaciones.</t>
  </si>
  <si>
    <t>Contratación de servicios profesionales para apoyar desarrollo de procesos administrativos en plataformas de gestión y control: Gacetas</t>
  </si>
  <si>
    <t>Contratación de servicios de apoyo a la gestión para la producción de campañas publicitarias institucionales para el cumplimiento del Plan de Comunicación Organizacional.</t>
  </si>
  <si>
    <t>Contratación de servicios de apoyo a la gestión para la emisión de boletines internos.</t>
  </si>
  <si>
    <t>Contratación de servicios de apoyo a la gestión para el fortalecimiento de la oficina de Comunicaciones en relación con la actualización de archivo</t>
  </si>
  <si>
    <t xml:space="preserve">Contratación de servicios profesionales para la actualización, socialización y divulgación permanente de la información institucional por las redes sociales propias como: Facebook, Twitter, Instagram asi como el canal de youtube.  </t>
  </si>
  <si>
    <t>2.3.2.02.02.009.459919.148.91112.034</t>
  </si>
  <si>
    <t>SGP Propósito General</t>
  </si>
  <si>
    <t>2.3.2.02.02.009.459919.148.83620.001</t>
  </si>
  <si>
    <t>Propios</t>
  </si>
  <si>
    <t>2.3.2.02.02.009.459919.148.89121.001</t>
  </si>
  <si>
    <t>2.3.2.02.02.009.459919.148.89122.001</t>
  </si>
  <si>
    <t>2.3.2.02.02.009.459919.148.35130.001</t>
  </si>
  <si>
    <t>2.3.2.02.02.009.459919.148.45230.001</t>
  </si>
  <si>
    <t>2.3.2.02.02.009.459919.148.45266.001</t>
  </si>
  <si>
    <t>2.3.2.02.02.009.459919.148.91112.001</t>
  </si>
  <si>
    <t>Contratación de Servicios profesionales y/o técnicos para fortalecer y mejorar el Sistema de Gestión Integrado de Calidad  adoptando los lineamientos de MIPG</t>
  </si>
  <si>
    <t>Contratación de equipo de servicios profesionales y de apoyo a la gestión para soportar el desarrollo de las actividades del Asesor de Proyectos</t>
  </si>
  <si>
    <t>Desarrollo de líneas temáticas de proyectos - Contratación de profesionales</t>
  </si>
  <si>
    <t>Desarrollo de esquemas de soporte - Contratación de personal de apoyo</t>
  </si>
  <si>
    <t>Inversión en equipos de soporte (TI)</t>
  </si>
  <si>
    <t>Crear un equipo que apoye a la Alcaldía en la gestión de recursos y proyectos para el beneficio de la comunidad.</t>
  </si>
  <si>
    <t xml:space="preserve">Asesor de Proyectos </t>
  </si>
  <si>
    <t>Asesor de Proyectos</t>
  </si>
  <si>
    <t>Apoyo y asistencia tecnica para la generacion, analisis y consolidacion y divulgacion de la informacion del Observatorio Ciudad, paz, convivencia y cultura ciudadana del Municipio de Armenia.</t>
  </si>
  <si>
    <t>Generar espacios y ambientes de paz en el Municipio de Armenia, a traves de actividades academicas, culturales, ludicas y deportivas orientadas al mejoramiento de la convivecia en el territorio en asocio con entidades del orden nacional, Departamental y Municipal</t>
  </si>
  <si>
    <t>Desarrollo de campañas de promoción e intervención cultural de la vida cotidiana diseñadas e implementadas.</t>
  </si>
  <si>
    <t>Plna de Accion</t>
  </si>
  <si>
    <t>SUIFP</t>
  </si>
  <si>
    <t xml:space="preserve">Desarrollo de campañas de promoción e intervención cultural de la vida cotidiana diseñadas e implementadas.
</t>
  </si>
  <si>
    <t xml:space="preserve">
Desarrollar Talleres de resolucion de conflictos, convivencia pacifica y manejo adecuado de los conflictos y prevencion de la violencia en el territorio. (Volantes - Piezas Publicitarias - Boletines - Material Pedagogico-logistica).</t>
  </si>
  <si>
    <t>Adquisición de bienes y servicios: suministro de papelería membreteada impresa y materiales litográficos formatos, volantes, folletos, resmillas, baking, telón, telones carpetas, prestación de servicios para el diseño, diagramación, impresión y acabados del periódico institucional de rendición de cuentas entre otros; 2) suministro de cartuchos de tintas, cintas, toner originales; 3) compra de equipos de impresoras a color, scanner, cómputo, videos, licencias, software y hardware, requeridos para el desarrollo de actividades propias del proyecto</t>
  </si>
  <si>
    <t>Adquisición de bienes y servicios: servicios profesionales para operar el plan de medios y BTL para la difusión de programas y proyectos en periódicos, revistas, radio, televisión, medios digitales externos, etc. Servicios para la atención y organización logística de los eventos protocolarios, requeridos para el desarrollo de actividades propias del proyecto</t>
  </si>
  <si>
    <t>Adquisición de bienes y servicios: servicios profesionales y/o especializados para el desarrollo de procesos administrativos en plataformas de gestión y control, procesos jurídicos precontractuales y contractuales; acompañamiento y/o cubrimiento periodístico y enlace con medios de comunicación; creación de campañas publicitarias; actualización de redes sociales; presentación de eventos; actualización de noticias; redacción de discursos, notas de estilo y/o publicaciones; actividades protocolarias; elaboración de contenidos audiovisuales de medios institucionales; acompañar procesos de comunicación estratégica y pública; propiciar el posicionamiento del Municipio a través de Marketing y las plataformas digitales</t>
  </si>
  <si>
    <t>Adquisición de bienes y servicios: servicios de apoyo a la gestión para desarrollar actividades relacionadas con redacción de textos periodísticos, presentación de eventos y programas audiovisuales, comunicación gráfica y publicitaria, registro fotográfico, cubrimiento audiovisual, diseño gráfico, actividades asistenciales protocolarias administrativas, de gestión documental y logísticas necesarias para el funcionamiento de la oficina de comunicaciones</t>
  </si>
  <si>
    <t>Alegría Pa Todos: intervenir en el cuidado, mantenimiento reparaciones menores de los parques infantiles  y obras menores  de las diferentes comunas de la cuidad.</t>
  </si>
  <si>
    <t>Desarrollar Talleres de resolucion de conflictos, convivencia pacifica y manejo adecuado de los conflictos y prevencion de la violencia en el territorio. (Volantes - Piezas Publicitarias - Boletines - Material Pedagogico-logistica).</t>
  </si>
  <si>
    <t>100.01.2.3.2.02.02.009.00.00.4599020.147.91119.001</t>
  </si>
  <si>
    <t>100.01.2.3.2.02.02.009.00.00.4599060.149.91119.001</t>
  </si>
  <si>
    <t>100.01.2.3.2.02.02.009.00.00.4502024.145.91119.001</t>
  </si>
  <si>
    <t>Servicios profesionales y de apoyo a la gestión para brindar acompñamiento administrativo y juridico en la ejecución del proyecto "Topdos Pa´la Calle</t>
  </si>
  <si>
    <t xml:space="preserve">SEGUIMIENTO AL PLAN DE ACCIÓN                         </t>
  </si>
  <si>
    <t>Código: R-DP-PDE-060</t>
  </si>
  <si>
    <t>Fecha: 29/12/2020</t>
  </si>
  <si>
    <t>Versión: 006</t>
  </si>
  <si>
    <t xml:space="preserve">Unidad Ejecutora: </t>
  </si>
  <si>
    <r>
      <t xml:space="preserve">SECRETARÍA O  ENTIDAD RESPONSABLE:  </t>
    </r>
    <r>
      <rPr>
        <b/>
        <u/>
        <sz val="10"/>
        <rFont val="Arial"/>
        <family val="2"/>
      </rPr>
      <t>1. DESPACHO DEL ALCALDE</t>
    </r>
  </si>
  <si>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</si>
  <si>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</si>
  <si>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</si>
  <si>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</si>
  <si>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</si>
  <si>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</si>
  <si>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</si>
  <si>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</si>
  <si>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</si>
  <si>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</si>
  <si>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</si>
  <si>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</si>
  <si>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</si>
  <si>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Enero al 31 de marzo de 2022</t>
  </si>
  <si>
    <r>
      <t>VIGENCIA AÑO:</t>
    </r>
    <r>
      <rPr>
        <b/>
        <u/>
        <sz val="10"/>
        <rFont val="Arial"/>
        <family val="2"/>
      </rPr>
      <t>_2022_</t>
    </r>
  </si>
  <si>
    <t>Semáforo Alcance de la Meta:
Verde Oscuro  (100%) 
 Amarillo (25%) 
Rojo (0%)</t>
  </si>
  <si>
    <t>Servicio de Implementación Sistemas de Gestion</t>
  </si>
  <si>
    <t>Servicio de asistencia técnica</t>
  </si>
  <si>
    <t>Documentos Metodologicos</t>
  </si>
  <si>
    <t>Documentos de Planeación</t>
  </si>
  <si>
    <t>Servicio de Integración de la Oferta Pública</t>
  </si>
  <si>
    <t>Servicio de Promoción de la Garantia de Derechos</t>
  </si>
  <si>
    <t>Se tiene programado realizar la contratación de la Auditoría de renovación para el mes de junio con el Icontec</t>
  </si>
  <si>
    <t>La contratación de Servicios profesionales y/o técnicos para fortalecer y mejorar el Sistema de Gestión Integrado de Calidad  adoptando los lineamientos de MIPG se realizará en el segundo semestre</t>
  </si>
  <si>
    <t>Para esta actividad se vinculo 1 persona para realizar el apoyo de la oficina</t>
  </si>
  <si>
    <t>Se suscribió el contrato 2022-2377 para apoyar los procesos de consolidación y análisis de la información estadística, entre las actividades desarrolladas  se realizó análisis de la información de PQRSD de años anteriores 2019, 2020 y 2021.  
Se adelantó el informe de encuestas de satisfacción de enero a febrero 2022 aplicado a  208 ciudadanos, Dejando como resultado un 86% contestadas de forma positiva y un 14% negativamente. Informe que será socializado en el Comité de relación Estado Ciudadano a realizarse el 08 de abril de 2022.
Se adelantó un informe de PQRSD ENERO (3461) – FEBRERO (4660) 2022; Se evidenció que las dependencias con mas PQRSD son: Educación 38%, Transito 17%, Hacienda 15%  y Planeación 15%; Informes que serán socializados en el Comité de relación Estado Ciudadano a realizarse el 08 de abril de 2022.
Se actualizaron dos encuestas de satisfacción al Ciudadano R-AM-PGG-048 ENCUESTA DE SATISFACCIÓN PUNTOS DE ATENCIÓN DEL CIUDADANO V2, R-AM-PGG-051 ENCUESTA DE SATISFACCIÓN DEL CLIENTE V1, las cuales fueron socializadas en los procesos de la Administración el 10 de marzo de 2022.</t>
  </si>
  <si>
    <t>La adquisición de bienes de merchandising y de suministro de cartuchos y tintas se encuentran en proceso precontractual.</t>
  </si>
  <si>
    <t>El proceso para la ejecución del Plan de Medios y publicidad BTL se encuentra en proceso precontractual.</t>
  </si>
  <si>
    <t>Se creó el archivo fotográfico en la plataforma Flickr para el apoyo a la producción de boletines y comunicados de prensa, piezas gráficas publicitarias e informes de gestión.</t>
  </si>
  <si>
    <t>El alcance de esta actividad fue de 500 personas aproximadamente</t>
  </si>
  <si>
    <t xml:space="preserve"> Se realizò reunión con la comunidad y el alcalde en el centro de salud piloto Uribe, B/ San  Nicolás y B/ Vélez</t>
  </si>
  <si>
    <t>El alcance  fue alrededor de 10000 personas</t>
  </si>
  <si>
    <t>El alcance en esta actividad es alrededor de 727 pesonas</t>
  </si>
  <si>
    <t>El alcance de esta actividad fue de 600 personas aproximadamente</t>
  </si>
  <si>
    <t>Se realizò divulgacion y convocatoria para participacion de las diferentes actividades en el B/ la Grecia y Cr 14 Cielos abiertos.</t>
  </si>
  <si>
    <t>el alcance fue alrededor de 10000 personas</t>
  </si>
  <si>
    <t>Se realizaròn las diferentes intervenciones de siembra poda y embellecimiento de zonas verdes en B/ la Grecia, B/ Santander, Carrera 14, escaleras rincón santo, la patria y vivero municipal.</t>
  </si>
  <si>
    <t>El alcance fue alrededor de 5000 personas</t>
  </si>
  <si>
    <t xml:space="preserve">Se realizaròn y entregaron diferentes huertas comunitarias en los B/ las colinas, la adíela, la Grecia, la rivera, la linda, el caimo, Laura vicuña, ciudadela cuyabra, CAM, liceo cervantes,  INEM, Nuevo Berlín, vivero municipal e ITI
</t>
  </si>
  <si>
    <t>El alcance fue alrededor de 3900 personas</t>
  </si>
  <si>
    <t xml:space="preserve">Se realizaròn diferentes intervenciones de arreglo de parques en los barrios: B/ nuevo berlin, B/ santa ana, B/las americas, B/ la adiela, B/san nicolas, B/nueva libertad, B/quinta de los andes </t>
  </si>
  <si>
    <t>N/A</t>
  </si>
  <si>
    <t>ESTA ACTIVIDAD CORRESPONDE APOYO ADMINISTRATIVO Y JURIDICO Y SE MIDE POR GESTION.</t>
  </si>
  <si>
    <t>388 personas</t>
  </si>
  <si>
    <t xml:space="preserve">1.  Los días 7, 8, 15, 17, 18 y 21 del mes de febrero de 2022 se organizaron reuniones con diferentes entidades y/u organizaciones entre ellas: la Secretaría de Desarrollo Social, IMDERA, La Universidad del Quindío y Fundaciones con el fin de conocer los procesos que se llevan a cabo en cada uno de sus programas, pero más específicamente en temas relacionados con la construcción de Paz y Ciudadanía. Estas entidades se encuentran ubicadas en diferentes sitios de la ciudad de Armenia, como: en la Comuna 1 con el Barrio Bosques de Pinares; en la Comuna 3 en la Urbanización Sinaí; en la Comuna 5 en el barrio el Recreo y la Comuna 9.
2. Los días 5, 7, 9 y 10 del mes de marzo de 2022 se organizaron reuniones con las Fundaciones:  Educar de ida y vuelta, REMAR Armenia, Abriendo Caminos, Semillas del Arte, Mentes Maestras, Voces Líderes Colombia; de igual manera, con la Organización Hama Eventos; y la Asociación Cristiana de Jóvenes del Quindío con el fin de conocer los procesos que se llevan a cabo en cada uno de sus programas, pero más específicamente en temas relacionados con la construcción de Paz y Ciudadanía. Estas entidades se encuentran ubicadas en diferentes sitios de la ciudad de Armenia, como:  Comuna 4, con el barrio Boyacá; Comuna 5 con el barrio Montevideo; Comuna 6, barrio San José; Comuna 8, barrio Ahitamara; Comuna 10, barrio Providencia, La Mariela. Por último, cabe anotar que algunas de estas reuniones se hicieron en la Alcaldía de Armenia y el Centro Cultural Metropolitano de Convenciones.
3. Los días 7, 9, 10. 14, 22 y 29 del mes de marzo de 2022 se organizaron reuniones con las Fundaciones:  Educar de ida y vuelta, Semillas del Arte, AGES, ACVI, Hernán Mejía, Voces Líderes Colombia; de igual manera, con la Organización Hama Eventos; y la Asociación Cristiana de Jóvenes del Quindío y con varias Secretarias de la Administración Municipal con el fin empezar el proceso de caracterización de organizaciones sociales que hay en el municipio. Estas entidades se encuentran ubicadas en diferentes sitios de la ciudad de Armenia,  Comuna 4, con el barrio Boyacá; Comuna 5 con el barrio Montevideo; Comuna 6, barrio San José; Comuna 8, barrio Ahitamara; Comuna 10, barrio Providencia, La Mariela.  y también se recibió asesoría técnica y recomendaciones para el observatorio de ciudad, paz, convivencia y cultura ciudadana por parte del Observatorio de Violencia y Paz de Manizales, Caldas. Por último, cabe anotar que algunas de estas reuniones se hicieron en la Alcaldía de Armenia y el Centro Cultural Metropolitano de Convenciones
</t>
  </si>
  <si>
    <r>
      <rPr>
        <b/>
        <sz val="18"/>
        <color theme="1"/>
        <rFont val="Arial"/>
        <family val="2"/>
      </rPr>
      <t xml:space="preserve">Comuna 7: 
</t>
    </r>
    <r>
      <rPr>
        <sz val="18"/>
        <color theme="1"/>
        <rFont val="Arial"/>
        <family val="2"/>
      </rPr>
      <t xml:space="preserve">Buenos Aires Bajo Plano, Patio Bonito, Vélez
</t>
    </r>
    <r>
      <rPr>
        <b/>
        <sz val="18"/>
        <color theme="1"/>
        <rFont val="Arial"/>
        <family val="2"/>
      </rPr>
      <t xml:space="preserve">Comuna 8:
</t>
    </r>
    <r>
      <rPr>
        <sz val="18"/>
        <color theme="1"/>
        <rFont val="Arial"/>
        <family val="2"/>
      </rPr>
      <t xml:space="preserve">El Jubileo, Tigreros
</t>
    </r>
    <r>
      <rPr>
        <b/>
        <sz val="18"/>
        <color theme="1"/>
        <rFont val="Arial"/>
        <family val="2"/>
      </rPr>
      <t>Comuna 10:</t>
    </r>
    <r>
      <rPr>
        <sz val="18"/>
        <color theme="1"/>
        <rFont val="Arial"/>
        <family val="2"/>
      </rPr>
      <t xml:space="preserve">
La María</t>
    </r>
  </si>
  <si>
    <t>1. Envejecimiento activo para la construcción de paz en la cotidianidad en el municipio de Armenia., realizado en los siguientes barrios y/o lugares: Batallón de Servicios, con 27 adultos mayores, los días 15 y 22 de febrero de 2022; y Barrios Buenos Aires Plano Bajo y Patio Bonito con grupo de Adulto Mayor con 29. Personas, los días:  12, 19 y 26 de marzo de 2022. Esto contribuye con la campaña que se encuentra en ejecución.
2. Campaña de intervención cultural en la vida cotidiana en la Comuna 8 con niños niñas y adolescentes, con el propósito de prevenir riesgos psicosociales en NNA a través de la promoción de habilidades para la vida que generen factores protectores. Esta campaña viene siendo realizada en los siguientes barrios: Jubileo con una población de 9 niños y niñas, el día 24 de marzo de 2022; y en el barrio Tigreros con un total de 21 niños y niñas, los días 25 de marzo y 1 de abril de 2022. 
3.Campaña de intervención cultural en la vida cotidiana en la Comuna 7 con niños niñas adolescentes y jóvenes, con el fin de Prevenir riesgos psicosociales en NNA de la comuna 7, a través de la promoción de habilidades para la vida que generen factores protectores. Esta campaña viene siendo realizada en los siguientes barrios: barrio Vélez con 20 niños y niñas, los días 16, 23 y 30 de marzo de 2022; y en el barrio La María con 16 jóvenes, los días 18, 25 y 30 de marzo de 2022.
4.Promoción y reivindicación de derechos de la mujer, con el propósito de promover los derechos humanos con enfoque de género a través de las redes sociales, actividad comprendida en el mes de marzo de 2022 con 38 “me gusta”.</t>
  </si>
  <si>
    <t xml:space="preserve"> 100.01.2.3.2.02.01.004.00.00.4599060.149.45266.001</t>
  </si>
  <si>
    <t xml:space="preserve"> 100.01.2.3.2.02.02.009.00.00.4599060.149.91119.001</t>
  </si>
  <si>
    <t>NA</t>
  </si>
  <si>
    <t xml:space="preserve"> RECURSOS PROPIOS</t>
  </si>
  <si>
    <r>
      <t>Sectores Impactados:
Corregimiento el Caimo (</t>
    </r>
    <r>
      <rPr>
        <b/>
        <sz val="18"/>
        <color theme="1"/>
        <rFont val="Arial"/>
        <family val="2"/>
      </rPr>
      <t>I</t>
    </r>
    <r>
      <rPr>
        <sz val="18"/>
        <color theme="1"/>
        <rFont val="Arial"/>
        <family val="2"/>
      </rPr>
      <t>) Fundación el Rosario ;Comuna 1: Barrios y/o lugares  Bosques de Pinares (), Villa Centenario (</t>
    </r>
    <r>
      <rPr>
        <b/>
        <sz val="18"/>
        <color theme="1"/>
        <rFont val="Arial"/>
        <family val="2"/>
      </rPr>
      <t>I</t>
    </r>
    <r>
      <rPr>
        <sz val="18"/>
        <color theme="1"/>
        <rFont val="Arial"/>
        <family val="2"/>
      </rPr>
      <t>), Villa Guaduales de la Villa (</t>
    </r>
    <r>
      <rPr>
        <b/>
        <sz val="18"/>
        <color theme="1"/>
        <rFont val="Arial"/>
        <family val="2"/>
      </rPr>
      <t>I</t>
    </r>
    <r>
      <rPr>
        <sz val="18"/>
        <color theme="1"/>
        <rFont val="Arial"/>
        <family val="2"/>
      </rPr>
      <t>), Comuna 2, Barrios y/o lugares Fundación Centro  Vida (</t>
    </r>
    <r>
      <rPr>
        <b/>
        <sz val="18"/>
        <color theme="1"/>
        <rFont val="Arial"/>
        <family val="2"/>
      </rPr>
      <t>I</t>
    </r>
    <r>
      <rPr>
        <sz val="18"/>
        <color theme="1"/>
        <rFont val="Arial"/>
        <family val="2"/>
      </rPr>
      <t>); Comuna 7, Barrios y/o lugares: Vélez (</t>
    </r>
    <r>
      <rPr>
        <b/>
        <sz val="18"/>
        <color theme="1"/>
        <rFont val="Arial"/>
        <family val="2"/>
      </rPr>
      <t>I</t>
    </r>
    <r>
      <rPr>
        <sz val="18"/>
        <color theme="1"/>
        <rFont val="Arial"/>
        <family val="2"/>
      </rPr>
      <t>)  
Población beneficiada:  
Adulto mayor : 41
NNA: 86
Total de actividades: 7</t>
    </r>
  </si>
  <si>
    <t>Se aprobó la política de Atención al Ciudadano e Comité de Relación Estado Ciudadano realizado el 27 de enero de 2022, el cual fue normalizado el 31 de enero de 2022 M-AM-PGG-017 POLITICA DE SERVICIO AL CIUDADANO, el cual fue publicado en página web de planeación a disposición de la ciudadanía  https://drive.google.com/file/d/1pe5kr_rTsMOMwMtpudKBVYKeyxiHLxNN/view. Esta actividad se adelantó con gestión.</t>
  </si>
  <si>
    <r>
      <t>En cumplimiento de la Resolución 372 de 2020 se han adelantado tres Comités de Relación Estado Ciudadano</t>
    </r>
    <r>
      <rPr>
        <b/>
        <sz val="18"/>
        <rFont val="Arial"/>
        <family val="2"/>
      </rPr>
      <t xml:space="preserve"> 1. 27-01-2022</t>
    </r>
    <r>
      <rPr>
        <sz val="18"/>
        <rFont val="Arial"/>
        <family val="2"/>
      </rPr>
      <t xml:space="preserve"> (Designación de la Secretaría Técnica Vigencia 2022. Artículo 5 Resolución 372 de 2020, Aprobación Componente de Atención al Ciudadano, consolidado según lineamientos del DAFP el cual será componente del Plan Anticorrupción y de Atención al Ciudadano 2022, Aprobación Política de Atención al Ciudadano vigencia 2022 (ejercicio de verificación de necesidad de actualización por medio de correo individual determinada en la convocatoria al Comité Institucional de Gestión y Desempeño),  </t>
    </r>
    <r>
      <rPr>
        <b/>
        <sz val="18"/>
        <rFont val="Arial"/>
        <family val="2"/>
      </rPr>
      <t xml:space="preserve">2. 08-02-2022 </t>
    </r>
    <r>
      <rPr>
        <sz val="18"/>
        <rFont val="Arial"/>
        <family val="2"/>
      </rPr>
      <t>(Caracterización de Usuarios y Grupos de Interés, Aprobación Instructivo para respuestas a Derecho de Petición.),</t>
    </r>
    <r>
      <rPr>
        <b/>
        <sz val="18"/>
        <rFont val="Arial"/>
        <family val="2"/>
      </rPr>
      <t xml:space="preserve"> 3. 03-03-2022</t>
    </r>
    <r>
      <rPr>
        <sz val="18"/>
        <rFont val="Arial"/>
        <family val="2"/>
      </rPr>
      <t xml:space="preserve"> (Aprobación Instructivo para respuestas a Derechos de Petición.). Esta actividad se adelantó con gestión</t>
    </r>
  </si>
  <si>
    <r>
      <rPr>
        <b/>
        <sz val="18"/>
        <color rgb="FF000000"/>
        <rFont val="Arial"/>
        <family val="2"/>
      </rPr>
      <t>CREACION DE HUERTAS:</t>
    </r>
    <r>
      <rPr>
        <sz val="18"/>
        <color rgb="FF000000"/>
        <rFont val="Arial"/>
        <family val="2"/>
      </rPr>
      <t xml:space="preserve">
02-03-2022 Preparación, limpieza y diseño de huerta CAM Acta # 51
17/03-2022 Entrega de 25  huertas caseras en los B/ las colinas, la adíela, la Grecia, la rivera, la linda, el caimo, Laura vicuña, ciudadela cuyabra, liceo cervantes,  INEM, Nuevo Berlín, CAM y vivero municipal Acta # 65
24-03-2022 Limpieza y adecuación de huerta comunitaria B/ la Grecia Acta # 79
</t>
    </r>
    <r>
      <rPr>
        <b/>
        <sz val="18"/>
        <color rgb="FF000000"/>
        <rFont val="Arial"/>
        <family val="2"/>
      </rPr>
      <t>VISITAS:</t>
    </r>
    <r>
      <rPr>
        <sz val="18"/>
        <color rgb="FF000000"/>
        <rFont val="Arial"/>
        <family val="2"/>
      </rPr>
      <t xml:space="preserve">
03-02-2022 Visita técnica para inventario de jardineras del centro de la ciudad y comercio  del sector Acta # 06
10-02-2022 Visita técnica y socialización del proyecto en el B/ la Grecia Acta # 15
14-02-2022 Creación de cronograma plan piloto B/ La Grecia cámara y comercio Acta # 20
26-02-2022 Charla de educación ambiental y sana convivencia Acta #44
01-03-2022 Taller reproducción de plantas Acta 48
01-03-2022 Socialización del proyecto en B/ la Grecia Acta # 50
08-03-2022 Visita técnica he intervención de huerta B/ Nuevo Berlín Acta # 55
09-03-2022  Socialización de la comunidad para creación de huerta B/ la Grecia Acta # 56
16-03-2022  Taller de reproducción de plantas y sensibilización ambiental B/ la Grecia Acta # 58
10-03-2022 Campaña cívico social B/ Nuevo Berlín Acta # 60
22/03-2022 Capacitación habilidades para la vida Acta # 69
22-03-2022 Campaña de sensibilización B/ la Grecia Acta #70
30-03-2022 Seguimiento huerta comunitaria y sensibilización ambiental ITI Acta # 86
</t>
    </r>
  </si>
  <si>
    <r>
      <rPr>
        <b/>
        <sz val="18"/>
        <rFont val="Arial"/>
        <family val="2"/>
      </rPr>
      <t>VISITAS TECNICAS:</t>
    </r>
    <r>
      <rPr>
        <sz val="18"/>
        <rFont val="Arial"/>
        <family val="2"/>
      </rPr>
      <t xml:space="preserve">
03-02-2022 Visita técnica para inventario de jardineras del centro de la ciudad y comercio  del sector Acta # 06
10-02-2022 Visita técnica para inventario de jardineras de B/ La Grecia Acta # 17
14-02-2022 Creación de cronograma plan piloto B/ La Grecia Acta # 20
11-03-2021 Charla motivacional con jardineros Acta # 62
22-03-2022 Visita técnica B/ La Grecia Acta # 67
31-02-2022 Visita técnica parque Santander Acta # 89
</t>
    </r>
    <r>
      <rPr>
        <b/>
        <sz val="18"/>
        <rFont val="Arial"/>
        <family val="2"/>
      </rPr>
      <t>INTERVENCIONES ZONAS VERDES:</t>
    </r>
    <r>
      <rPr>
        <sz val="18"/>
        <rFont val="Arial"/>
        <family val="2"/>
      </rPr>
      <t xml:space="preserve">
11-02-22 Jornada de limpieza para lote en compañía de FOMVIVIENDA Acta # 18
22-02-2022 Intervención jardineras carrera 14 fase 1 Acta # 32
23-02-2022 Intervención jardineras carrera 14 fase 1 Acta # 33
26-02-2022 Intervención  jardín de las escaleras del rincón santo Acta # 43
28-02-2022 Intervención poda y siembra carrera 14 y resiembra vivero municipal Acta # 46
10-03-2022 Mantenimiento de vivero municipal Acta # 59
23-03-2022 Intervención de jardineras B/ LA Grecia fase 1 Acta # 76
25-03-2022 Intervención de jardineras B/ LA Grecia fase 2 Acta # 81
</t>
    </r>
  </si>
  <si>
    <r>
      <rPr>
        <b/>
        <sz val="18"/>
        <color rgb="FF000000"/>
        <rFont val="Arial"/>
        <family val="2"/>
      </rPr>
      <t xml:space="preserve">INTERVENCION DE PARQUES: </t>
    </r>
    <r>
      <rPr>
        <sz val="18"/>
        <color rgb="FF000000"/>
        <rFont val="Arial"/>
        <family val="2"/>
      </rPr>
      <t xml:space="preserve">03-02-2022 Intervención de parque infantil B/ Nuevo Berlín Acta #7 10-02-2022 Traslado e instalación de parque infantil B/ santa Ana Acta # 10 17-02-2022 Traslado e instalación de parque infantil B/ las Américas Acta # 27 23-02-2022 Mantenimiento de cancha, corte y recolección de guadua Acta # 36 24-02-2022 Intervención de parque infantil B/ San Nicolás Acta #41 03-03-2022 Traslado e instalación de parque infantil B/Nueva Libertad Acta # 53 22-03-2022 Intervención de parque infantil B/ Quintas de los andes Acta #68 VISITAS TECNICAS: 28-02-2022 Visita técnica parque infantil B/ Belencito Acta # 01 14-02-2022 Visita técnica parque infantil B/ Quinta de los andes Acta #19 15-02-2022 Visita técnica parque infantil B/ Monte video Acta # 24 15-02-2022 Visita técnica parque infantil B/Barrio nueva libertad Acta # 25 15-02-2022 Visita técnica parque infantil B/ Villa Liliana Acta # 26 21-02-2022 Visita técnica parque infantil B/ San Nicolás Acta # 28 28-02-2022 Visita técnica parque infantil B/ La virginia Acta # 82 28-02-2022 Visita técnica parque infantil B/ La universal Acta # 83 </t>
    </r>
  </si>
  <si>
    <r>
      <t xml:space="preserve">FINANCIERO: </t>
    </r>
    <r>
      <rPr>
        <sz val="15"/>
        <color rgb="FF000000"/>
        <rFont val="Arial"/>
        <family val="2"/>
      </rPr>
      <t xml:space="preserve">La Asesoría Social y Comunitaria a 31 de marzo de 2022 cuenta con un presupuesto asignado por valor de $507.209.000; fuentes de financiación (Recurso Propios, SGP y RCBP), de los cuales están comprometidos a la fecha 60,28%; y distribuidos en las siguientes actividades y/o procesos: 1-compra de material vegetal, 2-compra de elementos de ferretería, comprometido el 14,79%, para el cumplimiento de las actividades (Armenia Verde, Huertas Pa Todos, Alegría Pa Todos), y el 45,49% de los recursos asignados, están comprometidos para contratación de personal, que actualmente está en ejecución por un periodo de 4 meses.  
</t>
    </r>
    <r>
      <rPr>
        <b/>
        <sz val="15"/>
        <color rgb="FF000000"/>
        <rFont val="Arial"/>
        <family val="2"/>
      </rPr>
      <t>ADMINISTRATIVO:</t>
    </r>
    <r>
      <rPr>
        <sz val="15"/>
        <color rgb="FF000000"/>
        <rFont val="Arial"/>
        <family val="2"/>
      </rPr>
      <t xml:space="preserve"> 13-01-2022 Se presento informe de seguimiento al plan de acción con corte al 31 de diciembre de 2022 07-02-2022 Solicitud Plan Anual de Adquisición 07-02-2022 se reporto informe SPI con corte al 31 de diciembre de 2021 23-02-2022 Asistencia capacitación KPT Circular 042 01-03-2022 Asistencia mesa de trabajo normalización formato asistencia con comunidad  02-03-2022 se presento Formato 11 programas y proyectos  07-03-2022 se reportó informe SPI con corte al 28 de febrero de 2022 15-03-2022 se reporto a proyectos grupos de valor y de interés 23-03-2022 Asistencia capacitación KPT Circular 106 23-03-2022 se asistió capacitación seguimiento de riesgos Circular 104 28-03-2022 capacitación CCPET 30-03-2022 capacitación CCPET 29-03-2022 COMITÉ OPERATIVO        
</t>
    </r>
    <r>
      <rPr>
        <b/>
        <sz val="15"/>
        <color rgb="FF000000"/>
        <rFont val="Arial"/>
        <family val="2"/>
      </rPr>
      <t>JURIDICO:</t>
    </r>
    <r>
      <rPr>
        <sz val="15"/>
        <color rgb="FF000000"/>
        <rFont val="Arial"/>
        <family val="2"/>
      </rPr>
      <t xml:space="preserve"> En el mes de enero se realizaron gestiones precontractuales, tales como son la elaboración de los estudios previos, solicitudes de CDP antes la Secretaría de Hacienda. Solicitud de viabilidad de proyecto ante el Departamento de Planeación Municipal, Solicitudes de Certificados del Plan Anual de Adquisiciones y Solicitud de Certificados de Insuficiencia de Personal dirigidas al Departamento Administrativo de Fortalecimiento Institucional DAFI, acciones administrativas, jurídicas y financieras que conllevaron a la celebración de los siguientes contratos de prestación de servicios profesionales o de apoyo a la gestión para un Total de 31 Contratos. Así mismo, en el mes de febrero de 2022 se presentaron dos terminaciones anticipadas y de mutuo acuerdo, correspondientes a los siguientes procesos contractuales: acta de terminación anticipada y por mutuo acuerdo del contrato de prestación de servicios profesionales no. 2022-2334 de 2022 suscrito entre el municipio de armenia y Juan Manuel Lenis Lara y acta de terminación anticipada y por mutuo acuerdo del contrato de prestación de servicios de apoyo a la gestión no. 2022-1484 de 2022 suscrito entre el municipio de armenia y José Guillermo González García en lo relacionado con los actos administrativos suscritos y expedidos por parte de la asesoría social y comunitaria correspondientes al mes de marzo de 2022, se procedió a la suspensión del contrato No. 2022-2340 de prestación de servicios de apoyo a la gestión. Por último, es importante hacer salvedad que todos los contratos antes descritos fueron suscritos en la plataforma transaccional SECOP II antes de dar inicio la Ley de Garantías Electorales, en los términos establecidos en artículo 124 de la Ley 2159 de 2021; así mismo, los Treinta (31) contratos de prestación de servicios antes señalados igualmente se encuentran debidamente rendidos en la plataforma SIA OBSERVA de la Contraloría Municipal de Armenia, dentro de lo términos establecidos en la Ley.  Presentación de informe de la Cadena presupuestal de los meses enero y febrero, en el formato 12, correspondiente a la contratación en esta vigencia, a cargo de la Asesoría Social y Comunitaria.  
</t>
    </r>
    <r>
      <rPr>
        <b/>
        <sz val="15"/>
        <color rgb="FF000000"/>
        <rFont val="Arial"/>
        <family val="2"/>
      </rPr>
      <t>ARCHIVO:</t>
    </r>
    <r>
      <rPr>
        <sz val="15"/>
        <color rgb="FF000000"/>
        <rFont val="Arial"/>
        <family val="2"/>
      </rPr>
      <t xml:space="preserve"> Carpetas del archivo 2020 Cantidad: 65- de contratos estatales                  12- de programas y otros de los cuales el 50% se encuentran elaboradas  Carpetas del archivo 2021 Cantidad: 23- contratos estatales                    28- programas y otros  De los cuales el 60% se encuentra elaborados  Carpetas del archivo 2022 Cantidad 31- contratos estatales                   07- programas                   05- Documentos de apoyo De los cuales el 20% se encuentran elaborados </t>
    </r>
  </si>
  <si>
    <t>100.01.2.3.2.02.02.009.00.00.4599060.149.91119.001
 100.01.2.3.2.02.02.009.00.00.4599060.149.91119.210</t>
  </si>
  <si>
    <t>100.01.2.3.2.02.02.009.00.00.4502024.145.91119.001
 100.01.2.3.2.02.02.009.00.00.4502024.145.91119.034</t>
  </si>
  <si>
    <t>Municipio de Armenia</t>
  </si>
  <si>
    <t>382 Funcionarios de planta y la totalidad de  Contratistas (de prestación de servicios profesionales y de apoyo a la gestión) del Municipio de Armenia</t>
  </si>
  <si>
    <t>312.551 habitantes</t>
  </si>
  <si>
    <r>
      <t xml:space="preserve">se realizaròn las diferentes actividades y mesas de trabajo interinstitucuinal en los </t>
    </r>
    <r>
      <rPr>
        <b/>
        <sz val="18"/>
        <color rgb="FF000000"/>
        <rFont val="Arial"/>
        <family val="2"/>
      </rPr>
      <t>B/ popular, cielos abiertos, B/ nuevo Berlín, vista hermosa, B/ portal del edén, bambusa, Genesis, B/ la grecia y  piloto Uribe</t>
    </r>
  </si>
  <si>
    <r>
      <rPr>
        <b/>
        <sz val="18"/>
        <color theme="1"/>
        <rFont val="Arial"/>
        <family val="2"/>
      </rPr>
      <t xml:space="preserve">Comuna 1: </t>
    </r>
    <r>
      <rPr>
        <sz val="18"/>
        <color theme="1"/>
        <rFont val="Arial"/>
        <family val="2"/>
      </rPr>
      <t xml:space="preserve">barrio Bosques de Pinares,
</t>
    </r>
    <r>
      <rPr>
        <b/>
        <sz val="18"/>
        <color theme="1"/>
        <rFont val="Arial"/>
        <family val="2"/>
      </rPr>
      <t>Comuna 3:</t>
    </r>
    <r>
      <rPr>
        <sz val="18"/>
        <color theme="1"/>
        <rFont val="Arial"/>
        <family val="2"/>
      </rPr>
      <t xml:space="preserve"> Urbanización Sinaí;
</t>
    </r>
    <r>
      <rPr>
        <b/>
        <sz val="18"/>
        <color theme="1"/>
        <rFont val="Arial"/>
        <family val="2"/>
      </rPr>
      <t>Comuna 4</t>
    </r>
    <r>
      <rPr>
        <sz val="18"/>
        <color theme="1"/>
        <rFont val="Arial"/>
        <family val="2"/>
      </rPr>
      <t xml:space="preserve">, barrio Boyacá
</t>
    </r>
    <r>
      <rPr>
        <b/>
        <sz val="18"/>
        <color theme="1"/>
        <rFont val="Arial"/>
        <family val="2"/>
      </rPr>
      <t xml:space="preserve">Comuna 5: </t>
    </r>
    <r>
      <rPr>
        <sz val="18"/>
        <color theme="1"/>
        <rFont val="Arial"/>
        <family val="2"/>
      </rPr>
      <t xml:space="preserve">barrio El Recreo, Montevideo.
</t>
    </r>
    <r>
      <rPr>
        <b/>
        <sz val="18"/>
        <color theme="1"/>
        <rFont val="Arial"/>
        <family val="2"/>
      </rPr>
      <t>Comuna 6,</t>
    </r>
    <r>
      <rPr>
        <sz val="18"/>
        <color theme="1"/>
        <rFont val="Arial"/>
        <family val="2"/>
      </rPr>
      <t xml:space="preserve"> barrio San José.
</t>
    </r>
    <r>
      <rPr>
        <b/>
        <sz val="18"/>
        <color theme="1"/>
        <rFont val="Arial"/>
        <family val="2"/>
      </rPr>
      <t>Comuna 8</t>
    </r>
    <r>
      <rPr>
        <sz val="18"/>
        <color theme="1"/>
        <rFont val="Arial"/>
        <family val="2"/>
      </rPr>
      <t xml:space="preserve">, barrio Ahitamara, </t>
    </r>
    <r>
      <rPr>
        <b/>
        <sz val="18"/>
        <color theme="1"/>
        <rFont val="Arial"/>
        <family val="2"/>
      </rPr>
      <t>Comuna 9</t>
    </r>
    <r>
      <rPr>
        <sz val="18"/>
        <color theme="1"/>
        <rFont val="Arial"/>
        <family val="2"/>
      </rPr>
      <t xml:space="preserve">
</t>
    </r>
    <r>
      <rPr>
        <b/>
        <sz val="18"/>
        <color theme="1"/>
        <rFont val="Arial"/>
        <family val="2"/>
      </rPr>
      <t>Comuna 10:</t>
    </r>
    <r>
      <rPr>
        <sz val="18"/>
        <color theme="1"/>
        <rFont val="Arial"/>
        <family val="2"/>
      </rPr>
      <t xml:space="preserve"> barrio Providencia, La Mariela. </t>
    </r>
  </si>
  <si>
    <r>
      <rPr>
        <b/>
        <sz val="18"/>
        <color theme="1"/>
        <rFont val="Arial"/>
        <family val="2"/>
      </rPr>
      <t>Comuna 1:</t>
    </r>
    <r>
      <rPr>
        <sz val="18"/>
        <color theme="1"/>
        <rFont val="Arial"/>
        <family val="2"/>
      </rPr>
      <t xml:space="preserve">
Guaduales de la Villa
</t>
    </r>
    <r>
      <rPr>
        <b/>
        <sz val="18"/>
        <color theme="1"/>
        <rFont val="Arial"/>
        <family val="2"/>
      </rPr>
      <t>Comuna 9</t>
    </r>
    <r>
      <rPr>
        <sz val="18"/>
        <color theme="1"/>
        <rFont val="Arial"/>
        <family val="2"/>
      </rPr>
      <t xml:space="preserve">
</t>
    </r>
  </si>
  <si>
    <t>Se realizaròn diferentes campañas civico sociales en  B/ villa Liliana, nueva libertad, B/ rincón santo, B/ nuevo Berlín, B/ la Grecia, B/ las colinas, la adíela, la Grecia, la rivera, la linda, el caimo, Laura vicuña, ciudadela cuyabra, liceo cervantes, INEM, Nuevo Berlín, CAM, vivero municipal e ITI</t>
  </si>
  <si>
    <r>
      <rPr>
        <b/>
        <sz val="18"/>
        <color theme="1"/>
        <rFont val="Arial"/>
        <family val="2"/>
      </rPr>
      <t xml:space="preserve">Corregimeinto: </t>
    </r>
    <r>
      <rPr>
        <sz val="18"/>
        <color theme="1"/>
        <rFont val="Arial"/>
        <family val="2"/>
      </rPr>
      <t xml:space="preserve">El Caimo
</t>
    </r>
    <r>
      <rPr>
        <b/>
        <sz val="18"/>
        <color theme="1"/>
        <rFont val="Arial"/>
        <family val="2"/>
      </rPr>
      <t xml:space="preserve">
Comuna 1:
</t>
    </r>
    <r>
      <rPr>
        <sz val="18"/>
        <color theme="1"/>
        <rFont val="Arial"/>
        <family val="2"/>
      </rPr>
      <t xml:space="preserve">Barrio  Pinares (I.E. Laura Vicuña); Villa Centenario
</t>
    </r>
    <r>
      <rPr>
        <b/>
        <sz val="18"/>
        <color theme="1"/>
        <rFont val="Arial"/>
        <family val="2"/>
      </rPr>
      <t xml:space="preserve">
Comuna  2</t>
    </r>
    <r>
      <rPr>
        <sz val="18"/>
        <color theme="1"/>
        <rFont val="Arial"/>
        <family val="2"/>
      </rPr>
      <t xml:space="preserve">:
Centro Vida.
</t>
    </r>
    <r>
      <rPr>
        <b/>
        <sz val="18"/>
        <color theme="1"/>
        <rFont val="Arial"/>
        <family val="2"/>
      </rPr>
      <t xml:space="preserve">Comuna 7
</t>
    </r>
    <r>
      <rPr>
        <sz val="18"/>
        <color theme="1"/>
        <rFont val="Arial"/>
        <family val="2"/>
      </rPr>
      <t>Vélez</t>
    </r>
  </si>
  <si>
    <t xml:space="preserve">RECURSOS PROPIOS </t>
  </si>
  <si>
    <t>RECURSOS PROPIOS
SGP PROPOSITO GENERAL</t>
  </si>
  <si>
    <t xml:space="preserve">RECURSOS PROPIOS  </t>
  </si>
  <si>
    <t xml:space="preserve"> RECURSOS PROPIOS
RECURSOS DEL BALANCE PROPIOS</t>
  </si>
  <si>
    <t>RECURSOS DEL BALANCE PROPIOS</t>
  </si>
  <si>
    <t xml:space="preserve"> 100.01.2.3.2.02.01.003.00.00.4599060.006.45250.210
100.01.2.3.2.02.01.003.00.00.4599060.006.45266.210
100.01.2.3.2.02.02.009.00.00.4599060.006.91119.210</t>
  </si>
  <si>
    <t>RECURSOS PROPIOS</t>
  </si>
  <si>
    <t xml:space="preserve">100.01.2.3.2.02.02.009.00.00.4599019.148.91119.034
100.01.2.3.2.02.02.009.00.00.4599019.148.91119.210
</t>
  </si>
  <si>
    <t>100.01.2.3.2.02.02.009.00.00.4599019.148.91119.001
100.01.2.3.2.02.02.009.00.00.4599019.148.91119.210</t>
  </si>
  <si>
    <t>100.01.2.3.2.02.01.003.00.00.4599019.148.35130.001
100.01.2.3.2.02.02.008.00.00.4599019.148.89121.001
100.01.2.3.2.02.02.008.00.00.4599019.148.89122.001
100.01.2.3.2.02.01.004.00.00.4599019.148.45266.001
100.01.2.3.2.02.01.004.00.00.4599019.148.45266.210</t>
  </si>
  <si>
    <t>100.01.2.3.2.02.02.008.00.00.4599019.148.83620.001
100.01.2.3.2.02.02.008.00.00.4599019.148.83620.210</t>
  </si>
  <si>
    <t>SGP PROPOSITO GENERAL
RECURSOS DEL BALANCE PROPIOS</t>
  </si>
  <si>
    <t>100.01.2.3.2.02.01.000.00.00.4599004.146.01260.210
100.01.2.3.2.02.01.000.00.00.4599004.146.01290.210
100.01.2.3.2.02.01.000.00.00.4599004.146.01699.210
100.01.2.3.2.02.01.000.00.00.4599004.146.01961.001
100.01.2.3.2.02.01.000.00.00.4599004.146.01961.034
100.01.2.3.2.02.01.000.00.00.4599004.146.01961.210
100.01.2.3.2.02.01.001.00.00.4599004.146.15130.210
100.01.2.3.2.02.01.001.00.00.4599004.146.15311.210
100.01.2.3.2.02.01.002.00.00.4599004.146.21671.210
100.01.2.3.2.02.01.002.00.00.4599004.146.27310.210
100.01.2.3.2.02.01.002.00.00.4599004.146.27320.210
100.01.2.3.2.02.01.002.00.00.4599004.146.28242.210
100.01.2.3.2.02.01.003.00.00.4599004.146.31211.210
100.01.2.3.2.02.01.003.00.00.4599004.146.33311.001
100.01.2.3.2.02.01.003.00.00.4599004.146.33380.210
100.01.2.3.2.02.01.003.00.00.4599004.146.34654.210
100.01.2.3.2.02.01.003.00.00.4599004.146.34790.210
100.01.2.3.2.02.01.003.00.00.4599004.146.35110.210
100.01.2.3.2.02.01.003.00.00.4599004.146.35430.210
100.01.2.3.2.02.01.003.00.00.4599004.146.36940.210
100.01.2.3.2.02.01.003.00.00.4599004.146.36950.210
100.01.2.3.2.02.01.003.00.00.4599004.146.36990.210
100.01.2.3.2.02.01.003.00.00.4599004.146.37440.210
100.01.2.3.2.02.01.003.00.00.4599004.146.38440.210
100.01.2.3.2.02.01.003.00.00.4599004.146.38993.210
100.01.2.3.2.02.01.004.00.00.4599004.146.41261.210
100.01.2.3.2.02.01.004.00.00.4599004.146.41512.210
100.01.2.3.2.02.01.004.00.00.4599004.146.42941.210
100.01.2.3.2.02.01.004.00.00.4599004.146.42943.210
100.01.2.3.2.02.01.004.00.00.4599004.146.42944.210
100.01.2.3.2.02.01.004.00.00.4599004.146.44231.210
100.01.2.3.2.02.01.004.00.00.4599004.146.48312.210
100.01.2.3.2.02.02.006.00.00.4599004.146.62165.034
100.01.2.3.2.02.02.006.00.00.4599004.146.62165.210
100.01.2.3.2.02.02.009.00.00.4599004.146.91119.001
100.01.2.3.2.02.02.009.00.00.4599004.146.91119.034
100.01.2.3.2.02.02.009.00.00.4599004.146.91119.210</t>
  </si>
  <si>
    <t>RECURSOS DEL BALANCE PROPIOS
RECURSOS PROPIOS
SGP PROPOSITO GENERAL</t>
  </si>
  <si>
    <t>Durante el periodo informado se estandarizaron y normalizaron 112 formatos  y documentos en la Intranet Módulo de Calidad - Control de Documentos y Registros.
Total: 1.607 Documentos y Formatos publicados para consulta y descarga los cuales se encuentran publicados en  el Módulo de Calidad - Control de Documentos y Registros Intraweb. El cual se localiza en el siguiente enlace de la Página Web de la Alcaldía de Armenia: http://intranet.armenia.gov.co/
Se están actualizando los procedimientos de Auditoria Interna de Calidad, Acciones Correctivas y Preventivas y Control de Documentos
De acuerdo al cronograma del Sistema de Gestión se tiene programado realizar las auditorías Internas de calidad en el mes de julio de 2022. Igualmente se está elaborando los procedimientos de Auditoría Interna de Calidad, Control de documentos y Acciones correctivas y preventivas</t>
  </si>
  <si>
    <t>La contratación de Adquisición de Equipos Tecnológicos para el fortalecimiento del Sistema de Gestión Integrado de Calidad se  encuentra en etapa precontractual</t>
  </si>
  <si>
    <t xml:space="preserve">En el primer trimestre del año se evidenció que se realizó una adición presupuestal a la actividad por valor de $ 25,000,000 y se encuentran comprometidos $49,950,000 en la contratación de 2 profesionales en formulación de proyectos  y seguimiento al desarrollo de los proyectos del despacho; 1 profesional jurídico y 1 profesional para el manejo del sistema integral de calidad-Meci. Así mismo, se adelantaron actividades relacionadas con la ejecución del proyecto  para la adquisición de equipos médicos con destino a Red salud Armenia presentado ante la embajada de Japón en Colombia  y se avanzó en la formulación de proyectos como: adecuación de escenarios deportivos en el marco de los juegos nacionales y para nacionales del 2023,  proyectos presentados ante el Ministerio de ciencia, tecnología e innovación, identificación de convocatorias a través de los repositorios de APC Colombia, cámara de comercio Bogotá, presentación de iniciativa sobre obras de bioingeniería para la mitigación del cambio climático,  acompañamiento de proyectos IMDERA; proyectos con comunidades indígenas; asesoramiento y acompañamiento a las diferentes dependencias de la Administración central y descentralizada en proyectos de inversión con miras al cumplimiento de las metas institucionales. </t>
  </si>
  <si>
    <t>Para la actividad 1 se procedió con la contratación de 3 profesionales en formulación y presentación de proyectos estratégicos. Se adelantaron mesas de trabajo con las diferentes secretarías, departamentos administrativos y entes descentralizados, con el fin  de identificar las necesidades en  materia de formulación de proyectos para la vigencia 2022</t>
  </si>
  <si>
    <t>A la fecha del seguimiento no se ha ejecutado esta actividad, la cual se tiene prevista ejecutar durante el segundo semestre de la vigencia.</t>
  </si>
  <si>
    <t>26-02-2022 Se llevo a cabo reunión en compañía del alcalde y la comunidad Del centro de salud piloto Uribe  Acta # 45</t>
  </si>
  <si>
    <r>
      <rPr>
        <b/>
        <sz val="15"/>
        <color rgb="FF000000"/>
        <rFont val="Arial"/>
        <family val="2"/>
      </rPr>
      <t>CAMPAÑAS CIVICO SOCIALES:</t>
    </r>
    <r>
      <rPr>
        <sz val="15"/>
        <color rgb="FF000000"/>
        <rFont val="Arial"/>
        <family val="2"/>
      </rPr>
      <t xml:space="preserve">
15-02-2022 Socialización e intervención de sana convivencia en el B/ villa Liliana y nueva libertad Acta # 2
07-02-2022 Atención psicosocial sana convivencia en la oficina de asesoría social y comunitaria Acta # 11
24-02-2022 Socialización programa cívico social en el B/ rincón santo Acta # 39
10-03-2022 Campaña cívico social B/ nuevo Berlín Acta # 60
22-03-2022 Campaña sensibilización en el B/ la Grecia Acta # 70
</t>
    </r>
    <r>
      <rPr>
        <b/>
        <sz val="15"/>
        <color rgb="FF000000"/>
        <rFont val="Arial"/>
        <family val="2"/>
      </rPr>
      <t>OTRAS ACTIVIDADES:</t>
    </r>
    <r>
      <rPr>
        <sz val="15"/>
        <color rgb="FF000000"/>
        <rFont val="Arial"/>
        <family val="2"/>
      </rPr>
      <t xml:space="preserve">
31-02-2022 Mesa de trabajo sana convivencia en oficina de asesoría social y comunitaria Acta # 02
10-02-2022 Visita técnica y socialización del proyecto en el B/ la Grecia Acta # 15
14-02-2022 Creación de cronograma plan piloto B/ La Grecia cámara y comercio Acta # 20
22-02-20252 Sensibilización ambiental por intervención de jardineras en los cielos abiertos carrera 14 Acta # 31
23-02-20252 Sensibilización ambiental por intervención de jardineras en los cielos abiertos carrera 14 Acta # 35
26-02-2022 charla de educación ambiental y sana convivencia B/ piloto Uribe Acta # 44
28-02-2022 Sensibilización ambiental por intervención de jardineras en cielos abiertos y carrera 14 Acta # 47
01-03-2022 Socialización con la comunidad en el B/ la Grecia Acta # 50
08-03-2022 acompañamiento a visita técnica huerta comunitaria B/ Berlín Acta # 55
09-03-2022 Acompañamiento intervención huerta pa todos y sana convivencia B/ la Grecia Acta # 56
16-03-2022 Taller de reproducción de plantas y sensibilización ambiental B/ la Grecia Acta # 58
10-03-2022 Campaña educativa con puerta a puerta y perifoneo caseta comunal B/ Nuevo Berlín Acta # 61
17-03-2022 Acompañamiento en 17/03-2022 Entrega de 25 huertas caseras en los B/ las colinas, la adíela, la Grecia, la rivera, la linda, el caimo, Laura vicuña, ciudadela cuyabra, liceo cervantes, INEM, Nuevo Berlín, CAM y vivero municipal Acta # 65
22/03-2022 Capacitación habilidades para la vida Acta # 69
23-03-2022 Acompañamiento en comunidad sobre daño de vivienda en el B/ la Grecia Acta # 72
23-03-2022 Atención psicosocial B/ la Grecia Acta # 74
23-03-2022 Sensibilización en B/ la Grecia Acta # 75
25-03-2022 Sensibilización en B/ la Grecia Acta # 75
30-03-2022 Seguimiento huerta comunitaria y sensibilización ambiental ITI Acta # 86</t>
    </r>
  </si>
  <si>
    <r>
      <t xml:space="preserve">MESAS DE TRABAJO:
</t>
    </r>
    <r>
      <rPr>
        <sz val="15"/>
        <color rgb="FF000000"/>
        <rFont val="Arial"/>
        <family val="2"/>
      </rPr>
      <t xml:space="preserve">14-02-2022 Socialización de priorizando pa todos con presidente de junta en el B/ popular Acta # 21
25-02-2022 Campaña educativa cívico social sensibilización a bienes de espacio público cielos abiertos Acta #42
08-03-2022 Campaña educativa de socialización del proyecto todos pa la calle con lideres comunales y junta directiva B/ nuevo Berlín y vista hermosa Acta #54
24-03-2022 mesa de trabajo con lideres presidentes de junta de los B/ portal del edén, vista hermosa, bambusa y Genesis Acta # 77  
11-03-2022 mesa de trabajo articulada con desarrollo social para trabajo en ALCALDIA EN LAS COMUINAS Acta # 365
</t>
    </r>
    <r>
      <rPr>
        <b/>
        <sz val="15"/>
        <color rgb="FF000000"/>
        <rFont val="Arial"/>
        <family val="2"/>
      </rPr>
      <t xml:space="preserve">
OTRAS ACTIVIDADES:
</t>
    </r>
    <r>
      <rPr>
        <sz val="15"/>
        <color rgb="FF000000"/>
        <rFont val="Arial"/>
        <family val="2"/>
      </rPr>
      <t xml:space="preserve">08-02-2022 Charla y plan de trabajo en oficina de asesoría social y B/ la Grecia Acta # 13
10-02-2022 Visita técnica y socialización del proyecto en el B/ la Grecia Acta # 15
15-02-2022 Visita con delegados de educación municipal socializando el proyecto todos pa la calle Acta # 23
21-02-2022 Oferta institucional para realizar campaña educativa cívico social Acta # 29
22-02-2022 Campaña educativa cívico social B/ Genesis Acta #30
23-02-2022 Socialización de proyecto convivencia comunitaria B/ Genesis Acta#34
24-02-2022 puerta puerta invitación ALCALÑDIA EN LAS COMUNAS (7) Acta # 40
26-02-2022 Charla de educación ambiental y sana convivencia en piloto Uribe Acta # 44
08-03-2022 acompañamiento a visita técnica huerta comunitaria B/ Berlín Acta # 55
09-03-2022 Acompañamiento intervención huerta pa todos y sana convivencia B/ la Grecia Acta # 56
10-03-2022 Campaña cívico social B/ nuevo Berlín Acta # 60
10-03-2022 Campaña educativa con puerta a puerta y perifoneo caseta comunal B/ Nuevo Berlín Acta # 61
18-03-2022 Socialización proyecto todos pa la calle campaña cívico social en caseta comunal B/ vista hermosa Acta # 64
22-03-2022 Campaña sensibilización en el B/ la Grecia Acta # 70
</t>
    </r>
    <r>
      <rPr>
        <b/>
        <sz val="15"/>
        <color rgb="FF000000"/>
        <rFont val="Arial"/>
        <family val="2"/>
      </rPr>
      <t xml:space="preserve">22-03-2022 Campaña educativa cívico social en actividad de jardines y cuidado de bienes en espacio público Acta #71
23-03-2022 Acompañamiento en comunidad sobre daño de vivienda en el B/ la Grecia Acta # 72
</t>
    </r>
  </si>
  <si>
    <t>18-03-2022 divulgación e invitación a la comunidad del B/ la Grecia y en la Cr 14 Cielos abiertos para intervención y siembra de jardinera en espacios públicos de la cuidad en el marco del proyecto todos pa la calle.</t>
  </si>
  <si>
    <r>
      <t xml:space="preserve">1. Los días 15 y 16 de febrero de 2022 se le brindó a los NNA, víctimas del conflicto armado y a adultos, jóvenes vulnerados por la violencia un tema llamado “Espacios de memoria histórica, reconociendo lo sucedido para evitar el olvido y la repetición de lo sucedido- Conmemoración día internacional manos rojas” – 1ra. parte, en la sala de Gestión Documental de la Gobernación del Quindío (Comuna 9). Al lugar de los eventos asistieron </t>
    </r>
    <r>
      <rPr>
        <b/>
        <sz val="18"/>
        <color theme="1"/>
        <rFont val="Arial"/>
        <family val="2"/>
      </rPr>
      <t>15</t>
    </r>
    <r>
      <rPr>
        <sz val="18"/>
        <color theme="1"/>
        <rFont val="Arial"/>
        <family val="2"/>
      </rPr>
      <t xml:space="preserve"> personas.
2. El día 17 de febrero de 2022 se les brindó a los niños, niñas y adolescentes víctimas del conflicto armado, y adultos y jóvenes vulnerados por la violencia un tema llamado: “Recorriendo el camino juntos hacia el reconocimiento de tus derechos, bases de formación, trabajo en equipo, análisis y procesos de enseñanza-aprendizaje- Conmemoración día internacional manos rojas” en la sala de Gestión Documental de la Gobernación del Quindío (Comuna 9). En el lugar del evento asistieron 34 personas.
3. Marzo 7, 2022. Recreación de escenarios de los derechos de los niños, niñas y adolescentes fomentando la inclusión y el trabajo en equipo. Población atendida en el bario Guaduales de la Villa, Comuna 1. Población atendida: 20 personas.
4. Marzo 8, 2022. Conociendo y reconociendo los derechos del adulto mayor fomentados desde la inclusión, espacios de participación y valores en el barrio Guaduales de la Villa, Comuna 1. Población atendida: 17. 
5 Marzo 10, 2022: Conociendo y reconociendo mis derechos a partir de procesos de memoria histórica que dan can contexto a hechos vividos para evitar la repetición de lo sucedido en el barrio Alfonso López. Población: 15
</t>
    </r>
  </si>
  <si>
    <t xml:space="preserve">En el mes de enero se llevaron a cabo 30 procesos contractuales en la Oficina de Comunicaciones, los cuales se encuentran en ejecución para  el cumplimiento del Plan de Acción. Se cumplieron con los requisitos en las plataformas correspondientes: SIA Observa, Secop II, Sigep.  Se elaboraron 34 Gacetas Municip0ales. Entre el 1 de enero y el 31 de marzo de 2022 se han publicado 62 boletines de prensa externos y 17 comunicados de prensa externos. Así mismo se hizo un trabajo de preproducción, producción y difusión en canales digitales de 16 microinformativos en video denominados Al Día con la Alcaldía. Se crearon tres campañas publicitarias: Obras Orgullosamente Cuyabras, Corazón Solidario y Empleo Pa'Todos. Se fortalecieron tres campañas con nuevas piezas gráficas: Vacúnate de Una, Corazón Cuyabro y Hogares para Siempre. Se divulgaron 100 píezas gráficas y audiovisuales, Se atendió el 100% de los actos protocolarios propios del Alcalde y aquellos a los que fue invitado. Se realizaron 250 publicaciones en redes sociales institucionales de la Alcaldía, las cuales alcanzaron las siguientes cifras en seguidores orgánicos (no pagos): Facebook 62.597. Twitter 15.662 . Instagram 14.852. </t>
  </si>
  <si>
    <t>Actividades con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</si>
</sst>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 #,##0.00_-;\-&quot;$&quot;\ * #,##0.00_-;_-&quot;$&quot;\ * &quot;-&quot;??_-;_-@_-"/>
    <numFmt numFmtId="164" formatCode="_(* #,##0.00_);_(* \(#,##0.00\);_(* &quot;-&quot;??_);_(@_)"/>
    <numFmt numFmtId="165" formatCode="_(&quot;$&quot;* #,##0.00_);_(&quot;$&quot;* \(#,##0.00\);_(&quot;$&quot;* &quot;-&quot;??_);_(@_)"/>
    <numFmt numFmtId="166" formatCode="&quot;$&quot;\ #,##0"/>
    <numFmt numFmtId="167" formatCode="_(* #,##0_);_(* \(#,##0\);_(* &quot;-&quot;??_);_(@_)"/>
    <numFmt numFmtId="168" formatCode="0;[Red]0"/>
    <numFmt numFmtId="169" formatCode="&quot;$&quot;\ #,##0;[Red]&quot;$&quot;\ #,##0"/>
    <numFmt numFmtId="170" formatCode="0\ %"/>
  </numFmts>
  <fonts count="42" x14ac:knownFonts="1">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0"/>
      <name val="Arial"/>
      <family val="2"/>
    </font>
    <font>
      <b/>
      <sz val="11"/>
      <color rgb="FF6F6F6E"/>
      <name val="Calibri"/>
      <family val="2"/>
      <scheme val="minor"/>
    </font>
    <font>
      <sz val="11"/>
      <color theme="1"/>
      <name val="Calibri"/>
      <family val="2"/>
      <scheme val="minor"/>
    </font>
    <font>
      <sz val="18"/>
      <name val="Arial"/>
      <family val="2"/>
    </font>
    <font>
      <b/>
      <sz val="18"/>
      <name val="Arial"/>
      <family val="2"/>
    </font>
    <font>
      <b/>
      <sz val="18"/>
      <color rgb="FF000000"/>
      <name val="Arial"/>
      <family val="2"/>
    </font>
    <font>
      <sz val="18"/>
      <color rgb="FF000000"/>
      <name val="Arial"/>
      <family val="2"/>
    </font>
    <font>
      <sz val="18"/>
      <color theme="1"/>
      <name val="Arial"/>
      <family val="2"/>
    </font>
    <font>
      <sz val="18"/>
      <color rgb="FFFF0000"/>
      <name val="Arial"/>
      <family val="2"/>
    </font>
    <font>
      <sz val="12"/>
      <name val="Arial"/>
      <family val="2"/>
    </font>
    <font>
      <b/>
      <sz val="12"/>
      <name val="Arial"/>
      <family val="2"/>
    </font>
    <font>
      <b/>
      <sz val="12"/>
      <color theme="1"/>
      <name val="Arial"/>
      <family val="2"/>
    </font>
    <font>
      <b/>
      <sz val="10"/>
      <color theme="1"/>
      <name val="Arial"/>
      <family val="2"/>
    </font>
    <font>
      <b/>
      <sz val="14"/>
      <name val="Arial"/>
      <family val="2"/>
    </font>
    <font>
      <sz val="11"/>
      <name val="Arial"/>
      <family val="2"/>
    </font>
    <font>
      <b/>
      <sz val="16"/>
      <name val="Arial"/>
      <family val="2"/>
    </font>
    <font>
      <b/>
      <sz val="11"/>
      <name val="Arial"/>
      <family val="2"/>
    </font>
    <font>
      <b/>
      <sz val="10"/>
      <name val="Arial"/>
      <family val="2"/>
    </font>
    <font>
      <b/>
      <u/>
      <sz val="10"/>
      <name val="Arial"/>
      <family val="2"/>
    </font>
    <font>
      <sz val="8"/>
      <name val="Arial"/>
      <family val="2"/>
    </font>
    <font>
      <sz val="18"/>
      <name val="Arial"/>
      <family val="2"/>
      <charset val="1"/>
    </font>
    <font>
      <b/>
      <sz val="18"/>
      <color theme="1"/>
      <name val="Arial"/>
      <family val="2"/>
    </font>
    <font>
      <sz val="16"/>
      <name val="Arial"/>
      <family val="2"/>
    </font>
    <font>
      <sz val="15"/>
      <color rgb="FF000000"/>
      <name val="Arial"/>
      <family val="2"/>
    </font>
    <font>
      <b/>
      <sz val="15"/>
      <color rgb="FF000000"/>
      <name val="Arial"/>
      <family val="2"/>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E699"/>
        <bgColor rgb="FF000000"/>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rgb="FFB6D8E0"/>
      </patternFill>
    </fill>
    <fill>
      <patternFill patternType="solid">
        <fgColor theme="0"/>
        <bgColor rgb="FFB7DEE8"/>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8" fillId="24" borderId="41">
      <alignment horizontal="center" vertical="center" wrapText="1"/>
    </xf>
    <xf numFmtId="0" fontId="10" fillId="22" borderId="0" applyNumberFormat="0" applyBorder="0" applyAlignment="0" applyProtection="0"/>
    <xf numFmtId="0" fontId="19" fillId="0" borderId="0"/>
    <xf numFmtId="0" fontId="17" fillId="0" borderId="0"/>
    <xf numFmtId="0" fontId="19" fillId="0" borderId="0"/>
    <xf numFmtId="0" fontId="17" fillId="23" borderId="4" applyNumberFormat="0" applyAlignment="0" applyProtection="0"/>
    <xf numFmtId="9" fontId="1" fillId="0" borderId="0" applyFill="0" applyBorder="0" applyAlignment="0" applyProtection="0"/>
    <xf numFmtId="9" fontId="17"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xf numFmtId="44"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cellStyleXfs>
  <cellXfs count="345">
    <xf numFmtId="0" fontId="0" fillId="0" borderId="0" xfId="0"/>
    <xf numFmtId="0" fontId="20" fillId="0" borderId="0" xfId="0" applyFont="1" applyAlignment="1">
      <alignment vertical="center"/>
    </xf>
    <xf numFmtId="0" fontId="20" fillId="0" borderId="0" xfId="0" applyFont="1" applyFill="1" applyAlignment="1">
      <alignment vertical="center"/>
    </xf>
    <xf numFmtId="0" fontId="21" fillId="0" borderId="0" xfId="0" applyFont="1" applyAlignment="1">
      <alignment vertical="center"/>
    </xf>
    <xf numFmtId="0" fontId="20" fillId="0" borderId="19" xfId="0" applyFont="1" applyFill="1" applyBorder="1" applyAlignment="1">
      <alignment horizontal="justify" vertical="center" wrapText="1"/>
    </xf>
    <xf numFmtId="3" fontId="20" fillId="0" borderId="19"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9" fontId="24" fillId="0" borderId="19" xfId="0" applyNumberFormat="1" applyFont="1" applyFill="1" applyBorder="1" applyAlignment="1">
      <alignment horizontal="center" vertical="center" wrapText="1"/>
    </xf>
    <xf numFmtId="9" fontId="20" fillId="0" borderId="19" xfId="37" applyFont="1" applyFill="1" applyBorder="1" applyAlignment="1">
      <alignment horizontal="center" vertical="center" wrapText="1"/>
    </xf>
    <xf numFmtId="1" fontId="20" fillId="0" borderId="19"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1" fontId="20" fillId="0" borderId="15" xfId="0" applyNumberFormat="1" applyFont="1" applyFill="1" applyBorder="1" applyAlignment="1">
      <alignment horizontal="center" vertical="center" wrapText="1"/>
    </xf>
    <xf numFmtId="44" fontId="21" fillId="0" borderId="0" xfId="0" applyNumberFormat="1" applyFont="1" applyAlignment="1">
      <alignment vertical="center"/>
    </xf>
    <xf numFmtId="44" fontId="20" fillId="0" borderId="0" xfId="0" applyNumberFormat="1" applyFont="1" applyFill="1" applyBorder="1" applyAlignment="1">
      <alignment vertical="center"/>
    </xf>
    <xf numFmtId="44" fontId="20" fillId="0" borderId="0" xfId="0" applyNumberFormat="1" applyFont="1" applyFill="1" applyAlignment="1">
      <alignment vertical="center"/>
    </xf>
    <xf numFmtId="0" fontId="20" fillId="25" borderId="40" xfId="0" applyFont="1" applyFill="1" applyBorder="1" applyAlignment="1">
      <alignment horizontal="center" vertical="center" wrapText="1"/>
    </xf>
    <xf numFmtId="0" fontId="20" fillId="0" borderId="0" xfId="0" applyFont="1" applyFill="1" applyBorder="1" applyAlignment="1">
      <alignment vertical="center"/>
    </xf>
    <xf numFmtId="0" fontId="20" fillId="0" borderId="9"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right" vertical="center" wrapText="1"/>
    </xf>
    <xf numFmtId="0" fontId="20" fillId="0" borderId="20" xfId="0" applyFont="1" applyBorder="1" applyAlignment="1">
      <alignment vertical="center" wrapText="1"/>
    </xf>
    <xf numFmtId="0" fontId="20" fillId="0" borderId="21" xfId="0" applyFont="1" applyBorder="1" applyAlignment="1">
      <alignment vertical="center" wrapText="1"/>
    </xf>
    <xf numFmtId="0" fontId="20" fillId="0" borderId="2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44" fontId="20" fillId="0" borderId="0" xfId="0" applyNumberFormat="1" applyFont="1" applyBorder="1" applyAlignment="1">
      <alignment horizontal="right" vertical="center" wrapText="1"/>
    </xf>
    <xf numFmtId="0" fontId="21"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44" fontId="20" fillId="0" borderId="0" xfId="46" applyFont="1" applyBorder="1" applyAlignment="1">
      <alignment horizontal="right" vertical="center" wrapText="1"/>
    </xf>
    <xf numFmtId="44" fontId="20" fillId="0" borderId="0" xfId="46" applyFont="1" applyFill="1" applyAlignment="1">
      <alignment vertical="center"/>
    </xf>
    <xf numFmtId="44" fontId="20" fillId="0" borderId="10" xfId="46" applyFont="1" applyBorder="1" applyAlignment="1">
      <alignment vertical="center" wrapText="1"/>
    </xf>
    <xf numFmtId="0" fontId="20" fillId="0" borderId="0" xfId="0" applyFont="1" applyFill="1" applyAlignment="1">
      <alignment horizontal="center" vertical="center" wrapText="1"/>
    </xf>
    <xf numFmtId="0" fontId="20" fillId="0" borderId="0" xfId="0" applyFont="1" applyAlignment="1">
      <alignment horizontal="center" vertical="center" wrapText="1"/>
    </xf>
    <xf numFmtId="166" fontId="20" fillId="0" borderId="0" xfId="0" applyNumberFormat="1" applyFont="1" applyFill="1" applyAlignment="1">
      <alignment horizontal="right" vertical="center" wrapText="1"/>
    </xf>
    <xf numFmtId="166" fontId="20" fillId="0" borderId="0" xfId="0" applyNumberFormat="1" applyFont="1" applyAlignment="1">
      <alignment horizontal="right" vertical="center" wrapText="1"/>
    </xf>
    <xf numFmtId="44" fontId="20" fillId="0" borderId="0" xfId="0" applyNumberFormat="1" applyFont="1" applyFill="1" applyBorder="1" applyAlignment="1">
      <alignment horizontal="center" vertical="center" wrapText="1"/>
    </xf>
    <xf numFmtId="166" fontId="20" fillId="0" borderId="0" xfId="0"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0" fontId="26" fillId="0" borderId="16" xfId="0" applyFont="1" applyBorder="1" applyAlignment="1">
      <alignment vertical="center" wrapText="1"/>
    </xf>
    <xf numFmtId="0" fontId="26" fillId="0" borderId="0" xfId="0" applyFont="1" applyBorder="1" applyAlignment="1">
      <alignment vertical="center"/>
    </xf>
    <xf numFmtId="0" fontId="26" fillId="0" borderId="9" xfId="0" applyFont="1" applyFill="1" applyBorder="1" applyAlignment="1">
      <alignment vertical="center" wrapText="1"/>
    </xf>
    <xf numFmtId="0" fontId="26" fillId="0" borderId="0" xfId="0" applyFont="1" applyFill="1" applyBorder="1" applyAlignment="1">
      <alignment vertical="center" wrapText="1"/>
    </xf>
    <xf numFmtId="0" fontId="26" fillId="0" borderId="10" xfId="0" applyFont="1" applyFill="1" applyBorder="1" applyAlignment="1">
      <alignment vertical="center" wrapText="1"/>
    </xf>
    <xf numFmtId="0" fontId="26" fillId="0" borderId="17" xfId="0" applyFont="1" applyBorder="1" applyAlignment="1">
      <alignment vertical="center" wrapText="1"/>
    </xf>
    <xf numFmtId="0" fontId="26" fillId="0" borderId="18" xfId="0" applyFont="1" applyBorder="1" applyAlignment="1">
      <alignment vertical="center" wrapText="1"/>
    </xf>
    <xf numFmtId="0" fontId="26" fillId="27" borderId="20" xfId="0" applyFont="1" applyFill="1" applyBorder="1" applyAlignment="1">
      <alignment horizontal="center" vertical="center" wrapText="1"/>
    </xf>
    <xf numFmtId="0" fontId="26" fillId="27" borderId="21" xfId="0" applyFont="1" applyFill="1" applyBorder="1" applyAlignment="1">
      <alignment horizontal="center" vertical="center" wrapText="1"/>
    </xf>
    <xf numFmtId="0" fontId="26" fillId="27" borderId="22" xfId="0" applyFont="1" applyFill="1" applyBorder="1" applyAlignment="1">
      <alignment horizontal="center" vertical="center" wrapText="1"/>
    </xf>
    <xf numFmtId="0" fontId="27" fillId="27" borderId="21" xfId="0" applyFont="1" applyFill="1" applyBorder="1" applyAlignment="1">
      <alignment horizontal="center" vertical="center" wrapText="1"/>
    </xf>
    <xf numFmtId="166" fontId="27" fillId="27" borderId="21" xfId="0" applyNumberFormat="1" applyFont="1" applyFill="1" applyBorder="1" applyAlignment="1">
      <alignment horizontal="right" vertical="center" wrapText="1"/>
    </xf>
    <xf numFmtId="0" fontId="27" fillId="27" borderId="22" xfId="0" applyFont="1" applyFill="1" applyBorder="1" applyAlignment="1">
      <alignment horizontal="center" vertical="center" wrapText="1"/>
    </xf>
    <xf numFmtId="0" fontId="26" fillId="0" borderId="0" xfId="0" applyFont="1" applyFill="1" applyBorder="1" applyAlignment="1">
      <alignment vertical="center"/>
    </xf>
    <xf numFmtId="0" fontId="27" fillId="27" borderId="0" xfId="0" applyFont="1" applyFill="1" applyBorder="1" applyAlignment="1">
      <alignment horizontal="center" vertical="center" wrapText="1"/>
    </xf>
    <xf numFmtId="0" fontId="27" fillId="27" borderId="10" xfId="0" applyFont="1" applyFill="1" applyBorder="1" applyAlignment="1">
      <alignment horizontal="center" vertical="center" wrapText="1"/>
    </xf>
    <xf numFmtId="166" fontId="26" fillId="27" borderId="0" xfId="0" applyNumberFormat="1" applyFont="1" applyFill="1" applyBorder="1" applyAlignment="1">
      <alignment horizontal="right" vertical="center" wrapText="1"/>
    </xf>
    <xf numFmtId="0" fontId="26" fillId="0" borderId="0" xfId="0" applyFont="1" applyFill="1" applyBorder="1" applyAlignment="1">
      <alignment horizontal="center" vertical="center"/>
    </xf>
    <xf numFmtId="0" fontId="27" fillId="0" borderId="13" xfId="0" applyFont="1" applyFill="1" applyBorder="1" applyAlignment="1">
      <alignment horizontal="center" vertical="center" wrapText="1"/>
    </xf>
    <xf numFmtId="0" fontId="27" fillId="26" borderId="24" xfId="0" applyFont="1" applyFill="1" applyBorder="1" applyAlignment="1">
      <alignment horizontal="center" vertical="center" wrapText="1"/>
    </xf>
    <xf numFmtId="0" fontId="27" fillId="26" borderId="14" xfId="0" applyFont="1" applyFill="1" applyBorder="1" applyAlignment="1">
      <alignment horizontal="center" vertical="center" wrapText="1"/>
    </xf>
    <xf numFmtId="0" fontId="27" fillId="26" borderId="48" xfId="0" applyFont="1" applyFill="1" applyBorder="1" applyAlignment="1">
      <alignment horizontal="center" vertical="center" wrapText="1"/>
    </xf>
    <xf numFmtId="0" fontId="27" fillId="26" borderId="22" xfId="0" applyFont="1" applyFill="1" applyBorder="1" applyAlignment="1">
      <alignment horizontal="center" vertical="center" wrapText="1"/>
    </xf>
    <xf numFmtId="0" fontId="28" fillId="27" borderId="27" xfId="0" applyFont="1" applyFill="1" applyBorder="1" applyAlignment="1">
      <alignment horizontal="center" vertical="center" wrapText="1"/>
    </xf>
    <xf numFmtId="0" fontId="28" fillId="27" borderId="44" xfId="0" applyFont="1" applyFill="1" applyBorder="1" applyAlignment="1">
      <alignment horizontal="center" vertical="center" wrapText="1"/>
    </xf>
    <xf numFmtId="0" fontId="27" fillId="0" borderId="0" xfId="0" applyFont="1" applyBorder="1" applyAlignment="1">
      <alignment vertical="center"/>
    </xf>
    <xf numFmtId="44" fontId="20" fillId="0" borderId="0" xfId="46" applyFont="1" applyFill="1" applyBorder="1" applyAlignment="1">
      <alignment vertical="center"/>
    </xf>
    <xf numFmtId="0" fontId="27" fillId="27" borderId="50" xfId="0" applyFont="1" applyFill="1" applyBorder="1" applyAlignment="1">
      <alignment horizontal="center" vertical="center" wrapText="1"/>
    </xf>
    <xf numFmtId="0" fontId="27" fillId="27" borderId="51" xfId="0" applyFont="1" applyFill="1" applyBorder="1" applyAlignment="1">
      <alignment horizontal="center" vertical="center" wrapText="1"/>
    </xf>
    <xf numFmtId="166" fontId="27" fillId="27" borderId="51" xfId="0" applyNumberFormat="1" applyFont="1" applyFill="1" applyBorder="1" applyAlignment="1">
      <alignment horizontal="center" vertical="center" wrapText="1"/>
    </xf>
    <xf numFmtId="0" fontId="27" fillId="27" borderId="52" xfId="0" applyFont="1" applyFill="1" applyBorder="1" applyAlignment="1">
      <alignment horizontal="center" vertical="center" wrapText="1"/>
    </xf>
    <xf numFmtId="0" fontId="24" fillId="0" borderId="19" xfId="0" applyFont="1" applyFill="1" applyBorder="1" applyAlignment="1">
      <alignment horizontal="center" vertical="center" wrapText="1"/>
    </xf>
    <xf numFmtId="49" fontId="24" fillId="29" borderId="19" xfId="0" applyNumberFormat="1" applyFont="1" applyFill="1" applyBorder="1" applyAlignment="1">
      <alignment horizontal="justify" vertical="center" wrapText="1"/>
    </xf>
    <xf numFmtId="9" fontId="20" fillId="29" borderId="19" xfId="0" applyNumberFormat="1" applyFont="1" applyFill="1" applyBorder="1" applyAlignment="1">
      <alignment horizontal="center" vertical="center" wrapText="1"/>
    </xf>
    <xf numFmtId="0" fontId="20" fillId="29" borderId="19" xfId="0" applyFont="1" applyFill="1" applyBorder="1" applyAlignment="1">
      <alignment horizontal="justify" vertical="center" wrapText="1"/>
    </xf>
    <xf numFmtId="3" fontId="20" fillId="29" borderId="19" xfId="0" applyNumberFormat="1" applyFont="1" applyFill="1" applyBorder="1" applyAlignment="1">
      <alignment horizontal="center" vertical="center" wrapText="1"/>
    </xf>
    <xf numFmtId="49" fontId="20" fillId="29" borderId="19" xfId="0" applyNumberFormat="1" applyFont="1" applyFill="1" applyBorder="1" applyAlignment="1">
      <alignment horizontal="justify" vertical="center" wrapText="1"/>
    </xf>
    <xf numFmtId="1" fontId="24" fillId="29" borderId="19" xfId="0" applyNumberFormat="1" applyFont="1" applyFill="1" applyBorder="1" applyAlignment="1">
      <alignment horizontal="center" vertical="center" wrapText="1"/>
    </xf>
    <xf numFmtId="0" fontId="20" fillId="29" borderId="19" xfId="0" applyFont="1" applyFill="1" applyBorder="1" applyAlignment="1">
      <alignment horizontal="justify" vertical="center"/>
    </xf>
    <xf numFmtId="0" fontId="0" fillId="0" borderId="19" xfId="0" applyFont="1" applyBorder="1" applyAlignment="1">
      <alignment horizontal="justify" vertical="center" wrapText="1"/>
    </xf>
    <xf numFmtId="0" fontId="0" fillId="0" borderId="19" xfId="0" applyFont="1" applyBorder="1" applyAlignment="1">
      <alignment vertical="center" wrapText="1"/>
    </xf>
    <xf numFmtId="165" fontId="21" fillId="0" borderId="0" xfId="0" applyNumberFormat="1" applyFont="1" applyAlignment="1">
      <alignment vertical="center"/>
    </xf>
    <xf numFmtId="9" fontId="24" fillId="0" borderId="26" xfId="0" applyNumberFormat="1" applyFont="1" applyFill="1" applyBorder="1" applyAlignment="1">
      <alignment horizontal="center" vertical="center" wrapText="1"/>
    </xf>
    <xf numFmtId="9" fontId="20" fillId="0" borderId="26" xfId="37"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0" fillId="30" borderId="19" xfId="0" applyFont="1" applyFill="1" applyBorder="1" applyAlignment="1">
      <alignment horizontal="justify" vertical="center" wrapText="1"/>
    </xf>
    <xf numFmtId="0" fontId="20" fillId="30" borderId="26" xfId="0" applyFont="1" applyFill="1" applyBorder="1" applyAlignment="1">
      <alignment horizontal="justify" vertical="center" wrapText="1"/>
    </xf>
    <xf numFmtId="0" fontId="20" fillId="29" borderId="19"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21" xfId="0" applyFont="1" applyBorder="1" applyAlignment="1">
      <alignment horizontal="left" vertical="center" wrapText="1"/>
    </xf>
    <xf numFmtId="44" fontId="21" fillId="0" borderId="0" xfId="46" applyFont="1" applyFill="1" applyBorder="1" applyAlignment="1">
      <alignment horizontal="center" vertical="center" wrapText="1"/>
    </xf>
    <xf numFmtId="0" fontId="21" fillId="0" borderId="0" xfId="0" applyFont="1" applyBorder="1" applyAlignment="1">
      <alignment horizontal="left" vertical="center" wrapText="1"/>
    </xf>
    <xf numFmtId="166" fontId="21" fillId="25" borderId="40" xfId="46"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0" fillId="0" borderId="21" xfId="0" applyFont="1" applyBorder="1" applyAlignment="1">
      <alignment horizontal="left" vertical="center" wrapText="1"/>
    </xf>
    <xf numFmtId="0" fontId="31" fillId="0" borderId="16" xfId="0" applyFont="1" applyBorder="1" applyAlignment="1">
      <alignment vertical="center" wrapText="1"/>
    </xf>
    <xf numFmtId="0" fontId="0" fillId="0" borderId="0" xfId="0" applyFont="1" applyAlignment="1">
      <alignment vertical="center"/>
    </xf>
    <xf numFmtId="0" fontId="0" fillId="0" borderId="9"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4" fillId="0" borderId="36" xfId="0" applyFont="1" applyFill="1" applyBorder="1" applyAlignment="1">
      <alignment horizontal="left" vertical="center" wrapText="1"/>
    </xf>
    <xf numFmtId="0" fontId="34"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166" fontId="0" fillId="0" borderId="0" xfId="0" applyNumberFormat="1" applyFont="1" applyBorder="1" applyAlignment="1">
      <alignment horizontal="right" vertical="center" wrapText="1"/>
    </xf>
    <xf numFmtId="0" fontId="0" fillId="0" borderId="0" xfId="0" applyFont="1" applyFill="1" applyAlignment="1">
      <alignment horizontal="center" vertical="center"/>
    </xf>
    <xf numFmtId="0" fontId="34" fillId="0" borderId="13"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6" fillId="0" borderId="0" xfId="0" applyFont="1" applyAlignment="1">
      <alignment vertical="center"/>
    </xf>
    <xf numFmtId="0" fontId="34" fillId="31" borderId="13" xfId="0" applyFont="1" applyFill="1" applyBorder="1" applyAlignment="1">
      <alignment horizontal="center" vertical="center" wrapText="1"/>
    </xf>
    <xf numFmtId="0" fontId="34" fillId="0" borderId="0" xfId="0" applyFont="1" applyAlignment="1">
      <alignment vertical="center"/>
    </xf>
    <xf numFmtId="0" fontId="34" fillId="31" borderId="53" xfId="0" applyFont="1" applyFill="1" applyBorder="1" applyAlignment="1">
      <alignment horizontal="center" vertical="center" wrapText="1"/>
    </xf>
    <xf numFmtId="49" fontId="24" fillId="29" borderId="54" xfId="0" applyNumberFormat="1" applyFont="1" applyFill="1" applyBorder="1" applyAlignment="1">
      <alignment horizontal="justify" vertical="center" wrapText="1"/>
    </xf>
    <xf numFmtId="0" fontId="20" fillId="29" borderId="54" xfId="0" applyFont="1" applyFill="1" applyBorder="1" applyAlignment="1">
      <alignment horizontal="center" vertical="center" wrapText="1"/>
    </xf>
    <xf numFmtId="0" fontId="20" fillId="29" borderId="15" xfId="0" applyFont="1" applyFill="1" applyBorder="1" applyAlignment="1">
      <alignment horizontal="justify" vertical="center"/>
    </xf>
    <xf numFmtId="0" fontId="21" fillId="25" borderId="9" xfId="0" applyFont="1" applyFill="1" applyBorder="1" applyAlignment="1">
      <alignment horizontal="right" vertical="center" wrapText="1"/>
    </xf>
    <xf numFmtId="0" fontId="21" fillId="25" borderId="0" xfId="0" applyFont="1" applyFill="1" applyBorder="1" applyAlignment="1">
      <alignment horizontal="right" vertical="center" wrapText="1"/>
    </xf>
    <xf numFmtId="166" fontId="21" fillId="25" borderId="0" xfId="46" applyNumberFormat="1" applyFont="1" applyFill="1" applyBorder="1" applyAlignment="1">
      <alignment horizontal="center" vertical="center" wrapText="1"/>
    </xf>
    <xf numFmtId="0" fontId="20" fillId="25" borderId="10" xfId="0" applyFont="1" applyFill="1" applyBorder="1" applyAlignment="1">
      <alignment horizontal="center" vertical="center" wrapText="1"/>
    </xf>
    <xf numFmtId="0" fontId="21" fillId="25" borderId="35" xfId="0" applyFont="1" applyFill="1" applyBorder="1" applyAlignment="1">
      <alignment vertical="center" wrapText="1"/>
    </xf>
    <xf numFmtId="0" fontId="21" fillId="25" borderId="36" xfId="0" applyFont="1" applyFill="1" applyBorder="1" applyAlignment="1">
      <alignment vertical="center" wrapText="1"/>
    </xf>
    <xf numFmtId="10" fontId="20" fillId="29" borderId="54" xfId="0" applyNumberFormat="1" applyFont="1" applyFill="1" applyBorder="1" applyAlignment="1">
      <alignment horizontal="center" vertical="center" wrapText="1"/>
    </xf>
    <xf numFmtId="10" fontId="20" fillId="29" borderId="19" xfId="0" applyNumberFormat="1" applyFont="1" applyFill="1" applyBorder="1" applyAlignment="1">
      <alignment horizontal="center" vertical="center" wrapText="1"/>
    </xf>
    <xf numFmtId="10" fontId="21" fillId="25" borderId="0" xfId="0" applyNumberFormat="1" applyFont="1" applyFill="1" applyBorder="1" applyAlignment="1">
      <alignment horizontal="right" vertical="center" wrapText="1"/>
    </xf>
    <xf numFmtId="10" fontId="21" fillId="25" borderId="0" xfId="46" applyNumberFormat="1" applyFont="1" applyFill="1" applyBorder="1" applyAlignment="1">
      <alignment horizontal="center" vertical="center" wrapText="1"/>
    </xf>
    <xf numFmtId="0" fontId="21" fillId="25" borderId="11" xfId="0" applyFont="1" applyFill="1" applyBorder="1" applyAlignment="1">
      <alignment vertical="center" wrapText="1"/>
    </xf>
    <xf numFmtId="10" fontId="21" fillId="25" borderId="11" xfId="0" applyNumberFormat="1" applyFont="1" applyFill="1" applyBorder="1" applyAlignment="1">
      <alignment vertical="center" wrapText="1"/>
    </xf>
    <xf numFmtId="0" fontId="21" fillId="25" borderId="12" xfId="0" applyFont="1" applyFill="1" applyBorder="1" applyAlignment="1">
      <alignment vertical="center" wrapText="1"/>
    </xf>
    <xf numFmtId="10" fontId="21" fillId="25" borderId="40" xfId="46" applyNumberFormat="1" applyFont="1" applyFill="1" applyBorder="1" applyAlignment="1">
      <alignment horizontal="center" vertical="center" wrapText="1"/>
    </xf>
    <xf numFmtId="10" fontId="20" fillId="29" borderId="15" xfId="0" applyNumberFormat="1" applyFont="1" applyFill="1" applyBorder="1" applyAlignment="1">
      <alignment horizontal="center" vertical="center" wrapText="1"/>
    </xf>
    <xf numFmtId="0" fontId="20" fillId="29" borderId="19" xfId="0" applyFont="1" applyFill="1" applyBorder="1" applyAlignment="1">
      <alignment horizontal="center" vertical="center" wrapText="1"/>
    </xf>
    <xf numFmtId="0" fontId="20" fillId="29" borderId="29" xfId="0" applyFont="1" applyFill="1" applyBorder="1" applyAlignment="1">
      <alignment horizontal="center" vertical="center" wrapText="1"/>
    </xf>
    <xf numFmtId="0" fontId="20" fillId="29" borderId="19" xfId="0" applyFont="1" applyFill="1" applyBorder="1" applyAlignment="1">
      <alignment horizontal="center" vertical="center" wrapText="1"/>
    </xf>
    <xf numFmtId="0" fontId="24" fillId="29" borderId="19" xfId="0" applyFont="1" applyFill="1" applyBorder="1" applyAlignment="1">
      <alignment horizontal="center" vertical="center" wrapText="1"/>
    </xf>
    <xf numFmtId="4" fontId="20" fillId="29" borderId="19" xfId="0" applyNumberFormat="1" applyFont="1" applyFill="1" applyBorder="1" applyAlignment="1">
      <alignment horizontal="center" vertical="center" wrapText="1"/>
    </xf>
    <xf numFmtId="0" fontId="20" fillId="29" borderId="19" xfId="0" applyFont="1" applyFill="1" applyBorder="1" applyAlignment="1">
      <alignment vertical="center" wrapText="1"/>
    </xf>
    <xf numFmtId="0" fontId="39" fillId="29" borderId="19" xfId="0" applyFont="1" applyFill="1" applyBorder="1" applyAlignment="1">
      <alignment horizontal="justify" vertical="center" wrapText="1"/>
    </xf>
    <xf numFmtId="0" fontId="20" fillId="29" borderId="54" xfId="0" applyFont="1" applyFill="1" applyBorder="1" applyAlignment="1">
      <alignment horizontal="justify" vertical="center" wrapText="1"/>
    </xf>
    <xf numFmtId="9" fontId="20" fillId="29" borderId="19" xfId="0" applyNumberFormat="1" applyFont="1" applyFill="1" applyBorder="1" applyAlignment="1">
      <alignment horizontal="justify" vertical="center" wrapText="1"/>
    </xf>
    <xf numFmtId="0" fontId="24" fillId="29" borderId="19" xfId="0" applyFont="1" applyFill="1" applyBorder="1" applyAlignment="1">
      <alignment horizontal="left" vertical="center" wrapText="1"/>
    </xf>
    <xf numFmtId="0" fontId="20" fillId="29" borderId="54" xfId="0" applyFont="1" applyFill="1" applyBorder="1" applyAlignment="1">
      <alignment horizontal="left" vertical="center" wrapText="1"/>
    </xf>
    <xf numFmtId="166" fontId="24" fillId="29" borderId="54" xfId="0" applyNumberFormat="1" applyFont="1" applyFill="1" applyBorder="1" applyAlignment="1">
      <alignment vertical="center" wrapText="1"/>
    </xf>
    <xf numFmtId="0" fontId="20" fillId="29" borderId="19" xfId="0" quotePrefix="1" applyFont="1" applyFill="1" applyBorder="1" applyAlignment="1">
      <alignment vertical="center" wrapText="1"/>
    </xf>
    <xf numFmtId="166" fontId="24" fillId="29" borderId="19" xfId="0" applyNumberFormat="1" applyFont="1" applyFill="1" applyBorder="1" applyAlignment="1">
      <alignment vertical="center" wrapText="1"/>
    </xf>
    <xf numFmtId="166" fontId="24" fillId="29" borderId="19" xfId="0" applyNumberFormat="1" applyFont="1" applyFill="1" applyBorder="1" applyAlignment="1">
      <alignment horizontal="center" vertical="center" wrapText="1"/>
    </xf>
    <xf numFmtId="0" fontId="20" fillId="29" borderId="19" xfId="0" applyFont="1" applyFill="1" applyBorder="1" applyAlignment="1">
      <alignment horizontal="left" vertical="center" wrapText="1"/>
    </xf>
    <xf numFmtId="1" fontId="20" fillId="29" borderId="19" xfId="0" applyNumberFormat="1" applyFont="1" applyFill="1" applyBorder="1" applyAlignment="1">
      <alignment horizontal="center" vertical="center" wrapText="1"/>
    </xf>
    <xf numFmtId="169" fontId="20" fillId="29" borderId="19" xfId="0" applyNumberFormat="1" applyFont="1" applyFill="1" applyBorder="1" applyAlignment="1">
      <alignment vertical="center" wrapText="1"/>
    </xf>
    <xf numFmtId="0" fontId="24" fillId="29" borderId="15" xfId="0" applyFont="1" applyFill="1" applyBorder="1" applyAlignment="1">
      <alignment horizontal="left" vertical="center" wrapText="1"/>
    </xf>
    <xf numFmtId="1" fontId="20" fillId="29" borderId="15" xfId="0" applyNumberFormat="1" applyFont="1" applyFill="1" applyBorder="1" applyAlignment="1">
      <alignment horizontal="center" vertical="center" wrapText="1"/>
    </xf>
    <xf numFmtId="169" fontId="20" fillId="29" borderId="15" xfId="0" applyNumberFormat="1" applyFont="1" applyFill="1" applyBorder="1" applyAlignment="1">
      <alignment vertical="center" wrapText="1"/>
    </xf>
    <xf numFmtId="170" fontId="20" fillId="32" borderId="19" xfId="0" applyNumberFormat="1" applyFont="1" applyFill="1" applyBorder="1" applyAlignment="1">
      <alignment horizontal="center" vertical="center" wrapText="1"/>
    </xf>
    <xf numFmtId="170" fontId="23" fillId="32" borderId="19" xfId="0" applyNumberFormat="1" applyFont="1" applyFill="1" applyBorder="1" applyAlignment="1">
      <alignment horizontal="justify" vertical="center" wrapText="1"/>
    </xf>
    <xf numFmtId="1" fontId="23" fillId="32" borderId="19" xfId="0" applyNumberFormat="1" applyFont="1" applyFill="1" applyBorder="1" applyAlignment="1">
      <alignment horizontal="center" vertical="center" wrapText="1"/>
    </xf>
    <xf numFmtId="1" fontId="40" fillId="32" borderId="19" xfId="0" applyNumberFormat="1" applyFont="1" applyFill="1" applyBorder="1" applyAlignment="1">
      <alignment horizontal="justify" vertical="top" wrapText="1"/>
    </xf>
    <xf numFmtId="1" fontId="41" fillId="32" borderId="19" xfId="0" applyNumberFormat="1" applyFont="1" applyFill="1" applyBorder="1" applyAlignment="1">
      <alignment horizontal="justify" vertical="top" wrapText="1"/>
    </xf>
    <xf numFmtId="170" fontId="20" fillId="32" borderId="19" xfId="0" applyNumberFormat="1" applyFont="1" applyFill="1" applyBorder="1" applyAlignment="1">
      <alignment horizontal="justify" vertical="center" wrapText="1"/>
    </xf>
    <xf numFmtId="1" fontId="23" fillId="33" borderId="19" xfId="0" applyNumberFormat="1" applyFont="1" applyFill="1" applyBorder="1" applyAlignment="1">
      <alignment horizontal="center" vertical="center" wrapText="1"/>
    </xf>
    <xf numFmtId="0" fontId="23" fillId="32" borderId="19" xfId="0" applyFont="1" applyFill="1" applyBorder="1" applyAlignment="1">
      <alignment horizontal="center" vertical="center" wrapText="1"/>
    </xf>
    <xf numFmtId="0" fontId="24" fillId="29" borderId="19" xfId="0" applyFont="1" applyFill="1" applyBorder="1" applyAlignment="1">
      <alignment horizontal="justify" vertical="top" wrapText="1"/>
    </xf>
    <xf numFmtId="0" fontId="24" fillId="29" borderId="19" xfId="0" applyFont="1" applyFill="1" applyBorder="1" applyAlignment="1">
      <alignment horizontal="justify" vertical="center" wrapText="1"/>
    </xf>
    <xf numFmtId="0" fontId="24" fillId="29" borderId="15" xfId="0" applyFont="1" applyFill="1" applyBorder="1" applyAlignment="1">
      <alignment horizontal="center" vertical="center" wrapText="1"/>
    </xf>
    <xf numFmtId="0" fontId="24" fillId="29" borderId="15" xfId="0" applyFont="1" applyFill="1" applyBorder="1" applyAlignment="1">
      <alignment horizontal="justify" vertical="top" wrapText="1"/>
    </xf>
    <xf numFmtId="170" fontId="37" fillId="32" borderId="19" xfId="0" applyNumberFormat="1" applyFont="1" applyFill="1" applyBorder="1" applyAlignment="1">
      <alignment horizontal="center" vertical="center" wrapText="1"/>
    </xf>
    <xf numFmtId="0" fontId="37" fillId="32" borderId="19" xfId="0" applyFont="1" applyFill="1" applyBorder="1" applyAlignment="1">
      <alignment horizontal="center" vertical="center" wrapText="1"/>
    </xf>
    <xf numFmtId="0" fontId="20" fillId="29" borderId="19" xfId="0" applyFont="1" applyFill="1" applyBorder="1" applyAlignment="1">
      <alignment horizontal="justify" vertical="top" wrapText="1"/>
    </xf>
    <xf numFmtId="10" fontId="24" fillId="29" borderId="14" xfId="0" applyNumberFormat="1" applyFont="1" applyFill="1" applyBorder="1" applyAlignment="1">
      <alignment horizontal="center" vertical="center" wrapText="1"/>
    </xf>
    <xf numFmtId="10" fontId="24" fillId="29" borderId="19" xfId="0" applyNumberFormat="1" applyFont="1" applyFill="1" applyBorder="1" applyAlignment="1">
      <alignment horizontal="center" vertical="center" wrapText="1"/>
    </xf>
    <xf numFmtId="10" fontId="24" fillId="29" borderId="19" xfId="46" applyNumberFormat="1" applyFont="1" applyFill="1" applyBorder="1" applyAlignment="1">
      <alignment horizontal="center" vertical="center" wrapText="1"/>
    </xf>
    <xf numFmtId="10" fontId="20" fillId="0" borderId="19"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0" fontId="20" fillId="29" borderId="2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29" borderId="19" xfId="0" applyFont="1" applyFill="1" applyBorder="1" applyAlignment="1">
      <alignment horizontal="center" vertical="center" wrapText="1"/>
    </xf>
    <xf numFmtId="0" fontId="20" fillId="0" borderId="3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0" xfId="0" applyFont="1" applyBorder="1" applyAlignment="1">
      <alignment horizontal="left" vertical="center" wrapText="1"/>
    </xf>
    <xf numFmtId="0" fontId="23" fillId="0" borderId="47" xfId="0" applyFont="1" applyBorder="1" applyAlignment="1">
      <alignment horizontal="center" vertical="center" wrapText="1"/>
    </xf>
    <xf numFmtId="0" fontId="23" fillId="0" borderId="42" xfId="0" applyFont="1" applyBorder="1" applyAlignment="1">
      <alignment horizontal="center" vertical="center" wrapText="1"/>
    </xf>
    <xf numFmtId="168" fontId="20" fillId="0" borderId="33" xfId="47" applyNumberFormat="1" applyFont="1" applyFill="1" applyBorder="1" applyAlignment="1">
      <alignment horizontal="center" vertical="center" wrapText="1"/>
    </xf>
    <xf numFmtId="168" fontId="20" fillId="0" borderId="38" xfId="47" applyNumberFormat="1" applyFont="1" applyFill="1" applyBorder="1" applyAlignment="1">
      <alignment horizontal="center" vertical="center" wrapText="1"/>
    </xf>
    <xf numFmtId="0" fontId="20" fillId="29" borderId="56" xfId="0" applyFont="1" applyFill="1" applyBorder="1" applyAlignment="1">
      <alignment horizontal="center" vertical="center" wrapText="1"/>
    </xf>
    <xf numFmtId="49" fontId="23" fillId="0" borderId="19" xfId="31" applyNumberFormat="1" applyFont="1" applyFill="1" applyBorder="1" applyAlignment="1">
      <alignment horizontal="center" vertical="center" wrapText="1"/>
    </xf>
    <xf numFmtId="49" fontId="23" fillId="0" borderId="15" xfId="31" applyNumberFormat="1" applyFont="1" applyFill="1" applyBorder="1" applyAlignment="1">
      <alignment horizontal="center" vertical="center" wrapText="1"/>
    </xf>
    <xf numFmtId="0" fontId="22" fillId="28" borderId="33" xfId="0" applyFont="1" applyFill="1" applyBorder="1" applyAlignment="1">
      <alignment horizontal="center" vertical="center" wrapText="1"/>
    </xf>
    <xf numFmtId="0" fontId="22"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2" fillId="28" borderId="38" xfId="0" applyFont="1" applyFill="1" applyBorder="1" applyAlignment="1">
      <alignment horizontal="center" vertical="center" wrapText="1"/>
    </xf>
    <xf numFmtId="0" fontId="22" fillId="0" borderId="15" xfId="0" applyFont="1" applyBorder="1" applyAlignment="1">
      <alignment horizontal="center" vertical="center" wrapText="1"/>
    </xf>
    <xf numFmtId="3" fontId="20" fillId="29" borderId="26" xfId="0" applyNumberFormat="1" applyFont="1" applyFill="1" applyBorder="1" applyAlignment="1">
      <alignment horizontal="center" vertical="center" wrapText="1"/>
    </xf>
    <xf numFmtId="3" fontId="20" fillId="29" borderId="27" xfId="0" applyNumberFormat="1" applyFont="1" applyFill="1" applyBorder="1" applyAlignment="1">
      <alignment horizontal="center" vertical="center" wrapText="1"/>
    </xf>
    <xf numFmtId="0" fontId="20" fillId="29" borderId="26" xfId="0" applyFont="1" applyFill="1" applyBorder="1" applyAlignment="1">
      <alignment horizontal="center" vertical="center" wrapText="1"/>
    </xf>
    <xf numFmtId="0" fontId="20" fillId="29" borderId="27" xfId="0" applyFont="1" applyFill="1" applyBorder="1" applyAlignment="1">
      <alignment horizontal="center" vertical="center" wrapText="1"/>
    </xf>
    <xf numFmtId="0" fontId="20" fillId="29" borderId="25" xfId="0" applyFont="1" applyFill="1" applyBorder="1" applyAlignment="1">
      <alignment horizontal="center" vertical="center" wrapText="1"/>
    </xf>
    <xf numFmtId="44" fontId="21" fillId="0" borderId="0" xfId="46"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0" fillId="0" borderId="54" xfId="0" applyFont="1" applyFill="1" applyBorder="1" applyAlignment="1">
      <alignment horizontal="center" vertical="center" wrapText="1"/>
    </xf>
    <xf numFmtId="168" fontId="20" fillId="0" borderId="57" xfId="47" applyNumberFormat="1" applyFont="1" applyFill="1" applyBorder="1" applyAlignment="1">
      <alignment horizontal="center" vertical="center" wrapText="1"/>
    </xf>
    <xf numFmtId="0" fontId="20" fillId="29" borderId="19" xfId="0" applyFont="1" applyFill="1" applyBorder="1" applyAlignment="1">
      <alignment horizontal="left" vertical="center" wrapText="1"/>
    </xf>
    <xf numFmtId="0" fontId="20" fillId="0" borderId="21" xfId="0" applyFont="1" applyBorder="1" applyAlignment="1">
      <alignment horizontal="left" vertical="center" wrapText="1"/>
    </xf>
    <xf numFmtId="0" fontId="20" fillId="0" borderId="0" xfId="0" applyFont="1" applyBorder="1" applyAlignment="1">
      <alignment horizontal="left" vertical="center" wrapText="1"/>
    </xf>
    <xf numFmtId="0" fontId="20" fillId="29" borderId="14"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9" fontId="20" fillId="29" borderId="26" xfId="0" applyNumberFormat="1" applyFont="1" applyFill="1" applyBorder="1" applyAlignment="1">
      <alignment horizontal="center" vertical="center" wrapText="1"/>
    </xf>
    <xf numFmtId="9" fontId="20" fillId="29" borderId="27" xfId="0" applyNumberFormat="1" applyFont="1" applyFill="1" applyBorder="1" applyAlignment="1">
      <alignment horizontal="center" vertical="center" wrapText="1"/>
    </xf>
    <xf numFmtId="9" fontId="20" fillId="29" borderId="25" xfId="0" applyNumberFormat="1" applyFont="1" applyFill="1" applyBorder="1" applyAlignment="1">
      <alignment horizontal="center" vertical="center" wrapText="1"/>
    </xf>
    <xf numFmtId="0" fontId="20" fillId="29" borderId="26" xfId="0" applyFont="1" applyFill="1" applyBorder="1" applyAlignment="1">
      <alignment horizontal="center" vertical="center"/>
    </xf>
    <xf numFmtId="0" fontId="20" fillId="29" borderId="27" xfId="0" applyFont="1" applyFill="1" applyBorder="1" applyAlignment="1">
      <alignment horizontal="center" vertical="center"/>
    </xf>
    <xf numFmtId="0" fontId="20" fillId="29" borderId="25" xfId="0" applyFont="1" applyFill="1" applyBorder="1" applyAlignment="1">
      <alignment horizontal="center" vertical="center"/>
    </xf>
    <xf numFmtId="10" fontId="20" fillId="29" borderId="26" xfId="0" applyNumberFormat="1" applyFont="1" applyFill="1" applyBorder="1" applyAlignment="1">
      <alignment horizontal="center" vertical="center" wrapText="1"/>
    </xf>
    <xf numFmtId="10" fontId="20" fillId="29" borderId="27" xfId="0" applyNumberFormat="1" applyFont="1" applyFill="1" applyBorder="1" applyAlignment="1">
      <alignment horizontal="center" vertical="center" wrapText="1"/>
    </xf>
    <xf numFmtId="10" fontId="20" fillId="29" borderId="25" xfId="0" applyNumberFormat="1" applyFont="1" applyFill="1" applyBorder="1" applyAlignment="1">
      <alignment horizontal="center" vertical="center" wrapText="1"/>
    </xf>
    <xf numFmtId="0" fontId="24" fillId="29" borderId="26"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24" fillId="29" borderId="25" xfId="0" applyFont="1" applyFill="1" applyBorder="1" applyAlignment="1">
      <alignment horizontal="center" vertical="center" wrapText="1"/>
    </xf>
    <xf numFmtId="167" fontId="20" fillId="29" borderId="26" xfId="48" applyNumberFormat="1" applyFont="1" applyFill="1" applyBorder="1" applyAlignment="1">
      <alignment horizontal="center" vertical="center" wrapText="1"/>
    </xf>
    <xf numFmtId="167" fontId="20" fillId="29" borderId="27" xfId="48" applyNumberFormat="1" applyFont="1" applyFill="1" applyBorder="1" applyAlignment="1">
      <alignment horizontal="center" vertical="center" wrapText="1"/>
    </xf>
    <xf numFmtId="167" fontId="20" fillId="29" borderId="25" xfId="48"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2" fillId="28" borderId="30" xfId="0" applyFont="1" applyFill="1" applyBorder="1" applyAlignment="1">
      <alignment horizontal="center" vertical="center" wrapText="1"/>
    </xf>
    <xf numFmtId="0" fontId="22" fillId="28" borderId="31" xfId="0" applyFont="1" applyFill="1" applyBorder="1" applyAlignment="1">
      <alignment horizontal="center" vertical="center" wrapText="1"/>
    </xf>
    <xf numFmtId="0" fontId="22" fillId="28" borderId="32" xfId="0" applyFont="1" applyFill="1" applyBorder="1" applyAlignment="1">
      <alignment horizontal="center" vertical="center" wrapText="1"/>
    </xf>
    <xf numFmtId="0" fontId="24" fillId="29" borderId="19" xfId="0" applyFont="1" applyFill="1" applyBorder="1" applyAlignment="1">
      <alignment horizontal="center" vertical="center" wrapText="1"/>
    </xf>
    <xf numFmtId="0" fontId="23" fillId="0" borderId="15" xfId="0" applyFont="1" applyBorder="1" applyAlignment="1">
      <alignment horizontal="center" vertical="center" wrapText="1"/>
    </xf>
    <xf numFmtId="0" fontId="22" fillId="28" borderId="24"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27"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6" xfId="0" applyFont="1" applyBorder="1" applyAlignment="1">
      <alignment horizontal="center" vertical="center" wrapText="1"/>
    </xf>
    <xf numFmtId="0" fontId="22" fillId="0" borderId="26"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9" fillId="27" borderId="20" xfId="0" applyFont="1" applyFill="1" applyBorder="1" applyAlignment="1">
      <alignment horizontal="center" vertical="center"/>
    </xf>
    <xf numFmtId="0" fontId="29" fillId="27" borderId="21" xfId="0" applyFont="1" applyFill="1" applyBorder="1" applyAlignment="1">
      <alignment horizontal="center" vertical="center"/>
    </xf>
    <xf numFmtId="0" fontId="29" fillId="27" borderId="22" xfId="0" applyFont="1" applyFill="1" applyBorder="1" applyAlignment="1">
      <alignment horizontal="center" vertical="center"/>
    </xf>
    <xf numFmtId="0" fontId="29" fillId="27" borderId="35" xfId="0" applyFont="1" applyFill="1" applyBorder="1" applyAlignment="1">
      <alignment horizontal="center" vertical="center"/>
    </xf>
    <xf numFmtId="0" fontId="29" fillId="27" borderId="36" xfId="0" applyFont="1" applyFill="1" applyBorder="1" applyAlignment="1">
      <alignment horizontal="center" vertical="center"/>
    </xf>
    <xf numFmtId="0" fontId="29" fillId="27" borderId="23" xfId="0" applyFont="1" applyFill="1" applyBorder="1" applyAlignment="1">
      <alignment horizontal="center" vertical="center"/>
    </xf>
    <xf numFmtId="0" fontId="34" fillId="0" borderId="35"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4" fillId="27" borderId="35" xfId="0" applyFont="1" applyFill="1" applyBorder="1" applyAlignment="1">
      <alignment horizontal="center" vertical="center" wrapText="1"/>
    </xf>
    <xf numFmtId="0" fontId="34" fillId="27" borderId="36" xfId="0" applyFont="1" applyFill="1" applyBorder="1" applyAlignment="1">
      <alignment horizontal="center" vertical="center" wrapText="1"/>
    </xf>
    <xf numFmtId="0" fontId="34" fillId="27" borderId="2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3" fillId="0" borderId="35" xfId="0" applyFont="1" applyFill="1" applyBorder="1" applyAlignment="1">
      <alignment horizontal="left" vertical="center"/>
    </xf>
    <xf numFmtId="0" fontId="33" fillId="0" borderId="36" xfId="0" applyFont="1" applyFill="1" applyBorder="1" applyAlignment="1">
      <alignment horizontal="left" vertical="center"/>
    </xf>
    <xf numFmtId="0" fontId="33" fillId="0" borderId="23" xfId="0" applyFont="1" applyFill="1" applyBorder="1" applyAlignment="1">
      <alignment horizontal="left" vertical="center"/>
    </xf>
    <xf numFmtId="0" fontId="33" fillId="0" borderId="11" xfId="0" applyFont="1" applyFill="1" applyBorder="1" applyAlignment="1">
      <alignment horizontal="left" vertical="center"/>
    </xf>
    <xf numFmtId="0" fontId="34" fillId="0" borderId="35"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35" xfId="0" applyFont="1" applyFill="1" applyBorder="1" applyAlignment="1">
      <alignment horizontal="left" vertical="center" wrapText="1"/>
    </xf>
    <xf numFmtId="0" fontId="34" fillId="0" borderId="36" xfId="0" applyFont="1" applyFill="1" applyBorder="1" applyAlignment="1">
      <alignment horizontal="left" vertical="center" wrapText="1"/>
    </xf>
    <xf numFmtId="0" fontId="29" fillId="27" borderId="53" xfId="0" applyFont="1" applyFill="1" applyBorder="1" applyAlignment="1">
      <alignment horizontal="center" vertical="center" wrapText="1"/>
    </xf>
    <xf numFmtId="0" fontId="29" fillId="27" borderId="39" xfId="0" applyFont="1" applyFill="1" applyBorder="1" applyAlignment="1">
      <alignment horizontal="center" vertical="center" wrapText="1"/>
    </xf>
    <xf numFmtId="0" fontId="29" fillId="27" borderId="40" xfId="0" applyFont="1" applyFill="1" applyBorder="1" applyAlignment="1">
      <alignment horizontal="center" vertical="center" wrapText="1"/>
    </xf>
    <xf numFmtId="0" fontId="23" fillId="0" borderId="25" xfId="0" applyFont="1" applyBorder="1" applyAlignment="1">
      <alignment horizontal="center" vertical="center" wrapText="1"/>
    </xf>
    <xf numFmtId="0" fontId="22" fillId="0" borderId="25" xfId="0" applyFont="1" applyBorder="1" applyAlignment="1">
      <alignment horizontal="center" vertical="center" wrapText="1"/>
    </xf>
    <xf numFmtId="0" fontId="20" fillId="29" borderId="55" xfId="0" applyFont="1" applyFill="1" applyBorder="1" applyAlignment="1">
      <alignment horizontal="center" vertical="center" wrapText="1"/>
    </xf>
    <xf numFmtId="168" fontId="20" fillId="29" borderId="33" xfId="47" applyNumberFormat="1" applyFont="1" applyFill="1" applyBorder="1" applyAlignment="1">
      <alignment horizontal="center"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29" borderId="28" xfId="0" applyFont="1" applyFill="1" applyBorder="1" applyAlignment="1">
      <alignment horizontal="center" vertical="center" wrapText="1"/>
    </xf>
    <xf numFmtId="0" fontId="34" fillId="27" borderId="53" xfId="0" applyFont="1" applyFill="1" applyBorder="1" applyAlignment="1">
      <alignment horizontal="center" vertical="center" wrapText="1"/>
    </xf>
    <xf numFmtId="0" fontId="34" fillId="27" borderId="39" xfId="0" applyFont="1" applyFill="1" applyBorder="1" applyAlignment="1">
      <alignment horizontal="center" vertical="center" wrapText="1"/>
    </xf>
    <xf numFmtId="1" fontId="20" fillId="0" borderId="26" xfId="0" applyNumberFormat="1" applyFont="1" applyFill="1" applyBorder="1" applyAlignment="1">
      <alignment horizontal="center" vertical="center" wrapText="1"/>
    </xf>
    <xf numFmtId="1" fontId="20" fillId="0" borderId="27" xfId="0" applyNumberFormat="1" applyFont="1" applyFill="1" applyBorder="1" applyAlignment="1">
      <alignment horizontal="center" vertical="center" wrapText="1"/>
    </xf>
    <xf numFmtId="1" fontId="20" fillId="0" borderId="28" xfId="0" applyNumberFormat="1" applyFont="1" applyFill="1" applyBorder="1" applyAlignment="1">
      <alignment horizontal="center" vertical="center" wrapText="1"/>
    </xf>
    <xf numFmtId="0" fontId="34" fillId="31" borderId="53" xfId="0" applyFont="1" applyFill="1" applyBorder="1" applyAlignment="1">
      <alignment horizontal="center" vertical="center" wrapText="1"/>
    </xf>
    <xf numFmtId="0" fontId="34" fillId="31" borderId="40" xfId="0" applyFont="1" applyFill="1" applyBorder="1" applyAlignment="1">
      <alignment horizontal="center" vertical="center" wrapText="1"/>
    </xf>
    <xf numFmtId="0" fontId="23" fillId="0" borderId="26" xfId="31" applyNumberFormat="1" applyFont="1" applyFill="1" applyBorder="1" applyAlignment="1">
      <alignment horizontal="center" vertical="center" wrapText="1"/>
    </xf>
    <xf numFmtId="0" fontId="23" fillId="0" borderId="27" xfId="31" applyNumberFormat="1" applyFont="1" applyFill="1" applyBorder="1" applyAlignment="1">
      <alignment horizontal="center" vertical="center" wrapText="1"/>
    </xf>
    <xf numFmtId="49" fontId="23" fillId="0" borderId="14" xfId="31" applyNumberFormat="1" applyFont="1" applyFill="1" applyBorder="1" applyAlignment="1">
      <alignment horizontal="center" vertical="center" wrapText="1"/>
    </xf>
    <xf numFmtId="49" fontId="23" fillId="0" borderId="27" xfId="31" applyNumberFormat="1" applyFont="1" applyFill="1" applyBorder="1" applyAlignment="1">
      <alignment horizontal="center" vertical="center" wrapText="1"/>
    </xf>
    <xf numFmtId="0" fontId="23" fillId="0" borderId="26" xfId="0" applyNumberFormat="1" applyFont="1" applyBorder="1" applyAlignment="1">
      <alignment horizontal="center" vertical="center" wrapText="1"/>
    </xf>
    <xf numFmtId="0" fontId="34" fillId="31" borderId="39" xfId="0" applyFont="1" applyFill="1" applyBorder="1" applyAlignment="1">
      <alignment horizontal="center" vertical="center" wrapText="1"/>
    </xf>
    <xf numFmtId="0" fontId="34" fillId="26" borderId="53" xfId="0" applyFont="1" applyFill="1" applyBorder="1" applyAlignment="1">
      <alignment horizontal="center" vertical="center" wrapText="1"/>
    </xf>
    <xf numFmtId="0" fontId="34" fillId="26" borderId="3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7" fillId="27" borderId="35" xfId="0" applyFont="1" applyFill="1" applyBorder="1" applyAlignment="1">
      <alignment horizontal="left" vertical="center" wrapText="1"/>
    </xf>
    <xf numFmtId="0" fontId="27" fillId="27" borderId="36" xfId="0" applyFont="1" applyFill="1" applyBorder="1" applyAlignment="1">
      <alignment horizontal="left" vertical="center" wrapText="1"/>
    </xf>
    <xf numFmtId="0" fontId="27" fillId="27" borderId="23" xfId="0" applyFont="1" applyFill="1" applyBorder="1" applyAlignment="1">
      <alignment horizontal="left" vertical="center" wrapText="1"/>
    </xf>
    <xf numFmtId="0" fontId="27" fillId="27" borderId="36" xfId="0" applyFont="1" applyFill="1" applyBorder="1" applyAlignment="1">
      <alignment horizontal="center" vertical="center" wrapText="1"/>
    </xf>
    <xf numFmtId="0" fontId="27" fillId="27" borderId="23" xfId="0" applyFont="1" applyFill="1" applyBorder="1" applyAlignment="1">
      <alignment horizontal="center" vertical="center" wrapText="1"/>
    </xf>
    <xf numFmtId="0" fontId="28" fillId="27" borderId="24" xfId="0" applyFont="1" applyFill="1" applyBorder="1" applyAlignment="1">
      <alignment horizontal="center" vertical="center" wrapText="1"/>
    </xf>
    <xf numFmtId="0" fontId="28" fillId="27" borderId="37" xfId="0" applyFont="1" applyFill="1" applyBorder="1" applyAlignment="1">
      <alignment horizontal="center" vertical="center" wrapText="1"/>
    </xf>
    <xf numFmtId="0" fontId="28" fillId="27" borderId="14" xfId="0" applyFont="1" applyFill="1" applyBorder="1" applyAlignment="1">
      <alignment horizontal="center" vertical="center" wrapText="1"/>
    </xf>
    <xf numFmtId="0" fontId="28" fillId="27" borderId="28" xfId="0" applyFont="1" applyFill="1" applyBorder="1" applyAlignment="1">
      <alignment horizontal="center" vertical="center" wrapText="1"/>
    </xf>
    <xf numFmtId="0" fontId="28" fillId="27" borderId="43" xfId="0" applyFont="1" applyFill="1" applyBorder="1" applyAlignment="1">
      <alignment horizontal="center" vertical="center" wrapText="1"/>
    </xf>
    <xf numFmtId="0" fontId="28" fillId="27" borderId="35" xfId="0" applyFont="1" applyFill="1" applyBorder="1" applyAlignment="1">
      <alignment horizontal="center" vertical="center"/>
    </xf>
    <xf numFmtId="0" fontId="28" fillId="27" borderId="36" xfId="0" applyFont="1" applyFill="1" applyBorder="1" applyAlignment="1">
      <alignment horizontal="center" vertical="center"/>
    </xf>
    <xf numFmtId="0" fontId="28" fillId="27" borderId="23" xfId="0" applyFont="1" applyFill="1" applyBorder="1" applyAlignment="1">
      <alignment horizontal="center" vertical="center"/>
    </xf>
    <xf numFmtId="0" fontId="28" fillId="27" borderId="48" xfId="0" applyFont="1" applyFill="1" applyBorder="1" applyAlignment="1">
      <alignment horizontal="center" vertical="center" wrapText="1"/>
    </xf>
    <xf numFmtId="0" fontId="26" fillId="27" borderId="9"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7" fillId="27"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35" xfId="0" applyFont="1" applyFill="1" applyBorder="1" applyAlignment="1">
      <alignment horizontal="center" vertical="center" wrapText="1"/>
    </xf>
    <xf numFmtId="166" fontId="24" fillId="0" borderId="19" xfId="0" applyNumberFormat="1" applyFont="1" applyFill="1" applyBorder="1" applyAlignment="1">
      <alignment horizontal="center" vertical="center" wrapText="1"/>
    </xf>
    <xf numFmtId="166" fontId="24" fillId="0" borderId="26" xfId="0" applyNumberFormat="1" applyFont="1" applyFill="1" applyBorder="1" applyAlignment="1">
      <alignment horizontal="center" vertical="center" wrapText="1"/>
    </xf>
    <xf numFmtId="0" fontId="20" fillId="29" borderId="49" xfId="0" applyFont="1" applyFill="1" applyBorder="1" applyAlignment="1">
      <alignment horizontal="center" vertical="center" wrapText="1"/>
    </xf>
    <xf numFmtId="49" fontId="23" fillId="0" borderId="25" xfId="31" applyNumberFormat="1" applyFont="1" applyFill="1" applyBorder="1" applyAlignment="1">
      <alignment horizontal="center" vertical="center" wrapText="1"/>
    </xf>
    <xf numFmtId="41" fontId="20" fillId="0" borderId="33" xfId="47"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5" xfId="0"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3" fontId="20" fillId="0" borderId="27" xfId="0" applyNumberFormat="1" applyFont="1" applyFill="1" applyBorder="1" applyAlignment="1">
      <alignment horizontal="center" vertical="center" wrapTex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xr:uid="{00000000-0005-0000-0000-00001E000000}"/>
    <cellStyle name="Millares [0]" xfId="47" builtinId="6"/>
    <cellStyle name="Millares 2" xfId="48" xr:uid="{00000000-0005-0000-0000-000020000000}"/>
    <cellStyle name="Moneda" xfId="46" builtinId="4"/>
    <cellStyle name="Neutral" xfId="32" builtinId="28" customBuiltin="1"/>
    <cellStyle name="Normal" xfId="0" builtinId="0"/>
    <cellStyle name="Normal 2" xfId="33" xr:uid="{00000000-0005-0000-0000-000024000000}"/>
    <cellStyle name="Normal 3" xfId="34" xr:uid="{00000000-0005-0000-0000-000025000000}"/>
    <cellStyle name="Normal 4" xfId="35" xr:uid="{00000000-0005-0000-0000-000026000000}"/>
    <cellStyle name="Notas" xfId="36" builtinId="10" customBuiltin="1"/>
    <cellStyle name="Porcentaje" xfId="37" builtinId="5"/>
    <cellStyle name="Porcentaje 2" xfId="38" xr:uid="{00000000-0005-0000-0000-000029000000}"/>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1355725</xdr:colOff>
      <xdr:row>0</xdr:row>
      <xdr:rowOff>120650</xdr:rowOff>
    </xdr:from>
    <xdr:to>
      <xdr:col>1</xdr:col>
      <xdr:colOff>451961</xdr:colOff>
      <xdr:row>3</xdr:row>
      <xdr:rowOff>292100</xdr:rowOff>
    </xdr:to>
    <xdr:pic>
      <xdr:nvPicPr>
        <xdr:cNvPr id="9238" name="3 Imagen" descr="E:\DOCUMENTOS LENIS\Memoria pasar\1Escudo.jpg">
          <a:extLst>
            <a:ext uri="{FF2B5EF4-FFF2-40B4-BE49-F238E27FC236}">
              <a16:creationId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725" y="120650"/>
          <a:ext cx="975836"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1355725</xdr:colOff>
      <xdr:row>0</xdr:row>
      <xdr:rowOff>120650</xdr:rowOff>
    </xdr:from>
    <xdr:to>
      <xdr:col>1</xdr:col>
      <xdr:colOff>451961</xdr:colOff>
      <xdr:row>3</xdr:row>
      <xdr:rowOff>349250</xdr:rowOff>
    </xdr:to>
    <xdr:pic>
      <xdr:nvPicPr>
        <xdr:cNvPr id="2" name="3 Imagen" descr="E:\DOCUMENTOS LENIS\Memoria pasar\1Escudo.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725" y="120650"/>
          <a:ext cx="896461"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9"/>
  <sheetViews>
    <sheetView showGridLines="0" tabSelected="1" view="pageBreakPreview" topLeftCell="A3" zoomScaleNormal="12" zoomScaleSheetLayoutView="100" workbookViewId="0">
      <selection activeCell="U15" sqref="U15"/>
    </sheetView>
  </sheetViews>
  <sheetFormatPr baseColWidth="10" defaultColWidth="11.453125" defaultRowHeight="22.5" x14ac:dyDescent="0.25"/>
  <cols>
    <col min="1" max="1" width="27" style="35" customWidth="1"/>
    <col min="2" max="2" width="22.453125" style="35" customWidth="1"/>
    <col min="3" max="3" width="19.453125" style="35" customWidth="1"/>
    <col min="4" max="4" width="26" style="35" customWidth="1"/>
    <col min="5" max="5" width="16.453125" style="35" customWidth="1"/>
    <col min="6" max="6" width="20.54296875" style="35" customWidth="1"/>
    <col min="7" max="7" width="22.54296875" style="35" customWidth="1"/>
    <col min="8" max="8" width="23.54296875" style="35" customWidth="1"/>
    <col min="9" max="9" width="29" style="35" customWidth="1"/>
    <col min="10" max="10" width="12.54296875" style="35" customWidth="1"/>
    <col min="11" max="11" width="15.54296875" style="35" customWidth="1"/>
    <col min="12" max="12" width="40.453125" style="35" customWidth="1"/>
    <col min="13" max="13" width="27.26953125" style="35" customWidth="1"/>
    <col min="14" max="14" width="38.54296875" style="36" customWidth="1"/>
    <col min="15" max="15" width="58.1796875" style="36" customWidth="1"/>
    <col min="16" max="16" width="23.1796875" style="36" customWidth="1"/>
    <col min="17" max="18" width="24.453125" style="36" customWidth="1"/>
    <col min="19" max="20" width="29.7265625" style="36" customWidth="1"/>
    <col min="21" max="21" width="62" style="36" customWidth="1"/>
    <col min="22" max="22" width="35.54296875" style="36" customWidth="1"/>
    <col min="23" max="23" width="40.453125" style="38" customWidth="1"/>
    <col min="24" max="26" width="34" style="38" customWidth="1"/>
    <col min="27" max="27" width="47.7265625" style="38" customWidth="1"/>
    <col min="28" max="28" width="86.7265625" style="38" customWidth="1"/>
    <col min="29" max="29" width="31.81640625" style="35" customWidth="1"/>
    <col min="30" max="30" width="21.453125" style="1" customWidth="1"/>
    <col min="31" max="31" width="40.81640625" style="1" bestFit="1" customWidth="1"/>
    <col min="32" max="32" width="11.453125" style="1"/>
    <col min="33" max="33" width="16.54296875" style="1" bestFit="1" customWidth="1"/>
    <col min="34" max="36" width="11.453125" style="1"/>
    <col min="37" max="37" width="22.54296875" style="1" bestFit="1" customWidth="1"/>
    <col min="38" max="16384" width="11.453125" style="1"/>
  </cols>
  <sheetData>
    <row r="1" spans="1:29" s="100" customFormat="1" ht="22.5" customHeight="1" x14ac:dyDescent="0.25">
      <c r="A1" s="240"/>
      <c r="B1" s="241"/>
      <c r="C1" s="259" t="s">
        <v>148</v>
      </c>
      <c r="D1" s="260"/>
      <c r="E1" s="260"/>
      <c r="F1" s="260"/>
      <c r="G1" s="260"/>
      <c r="H1" s="260"/>
      <c r="I1" s="260"/>
      <c r="J1" s="260"/>
      <c r="K1" s="260"/>
      <c r="L1" s="260"/>
      <c r="M1" s="260"/>
      <c r="N1" s="260"/>
      <c r="O1" s="260"/>
      <c r="P1" s="260"/>
      <c r="Q1" s="260"/>
      <c r="R1" s="260"/>
      <c r="S1" s="260"/>
      <c r="T1" s="260"/>
      <c r="U1" s="260"/>
      <c r="V1" s="260"/>
      <c r="W1" s="260"/>
      <c r="X1" s="260"/>
      <c r="Y1" s="260"/>
      <c r="Z1" s="260"/>
      <c r="AA1" s="260"/>
      <c r="AB1" s="261"/>
      <c r="AC1" s="99" t="s">
        <v>149</v>
      </c>
    </row>
    <row r="2" spans="1:29" s="100" customFormat="1" ht="25.5" customHeight="1" x14ac:dyDescent="0.25">
      <c r="A2" s="242"/>
      <c r="B2" s="243"/>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3"/>
      <c r="AC2" s="104" t="s">
        <v>150</v>
      </c>
    </row>
    <row r="3" spans="1:29" s="100" customFormat="1" ht="20.25" customHeight="1" x14ac:dyDescent="0.25">
      <c r="A3" s="242"/>
      <c r="B3" s="243"/>
      <c r="C3" s="262" t="s">
        <v>2</v>
      </c>
      <c r="D3" s="263"/>
      <c r="E3" s="263"/>
      <c r="F3" s="263"/>
      <c r="G3" s="263"/>
      <c r="H3" s="263"/>
      <c r="I3" s="263"/>
      <c r="J3" s="263"/>
      <c r="K3" s="263"/>
      <c r="L3" s="263"/>
      <c r="M3" s="263"/>
      <c r="N3" s="263"/>
      <c r="O3" s="263"/>
      <c r="P3" s="263"/>
      <c r="Q3" s="263"/>
      <c r="R3" s="263"/>
      <c r="S3" s="263"/>
      <c r="T3" s="263"/>
      <c r="U3" s="263"/>
      <c r="V3" s="263"/>
      <c r="W3" s="263"/>
      <c r="X3" s="263"/>
      <c r="Y3" s="263"/>
      <c r="Z3" s="263"/>
      <c r="AA3" s="263"/>
      <c r="AB3" s="264"/>
      <c r="AC3" s="104" t="s">
        <v>151</v>
      </c>
    </row>
    <row r="4" spans="1:29" s="100" customFormat="1" ht="27.75" customHeight="1" thickBot="1" x14ac:dyDescent="0.3">
      <c r="A4" s="244"/>
      <c r="B4" s="245"/>
      <c r="C4" s="265" t="s">
        <v>3</v>
      </c>
      <c r="D4" s="266"/>
      <c r="E4" s="266"/>
      <c r="F4" s="266"/>
      <c r="G4" s="266"/>
      <c r="H4" s="266"/>
      <c r="I4" s="266"/>
      <c r="J4" s="266"/>
      <c r="K4" s="266"/>
      <c r="L4" s="266"/>
      <c r="M4" s="266"/>
      <c r="N4" s="266"/>
      <c r="O4" s="266"/>
      <c r="P4" s="266"/>
      <c r="Q4" s="266"/>
      <c r="R4" s="266"/>
      <c r="S4" s="266"/>
      <c r="T4" s="266"/>
      <c r="U4" s="266"/>
      <c r="V4" s="266"/>
      <c r="W4" s="266"/>
      <c r="X4" s="266"/>
      <c r="Y4" s="266"/>
      <c r="Z4" s="266"/>
      <c r="AA4" s="266"/>
      <c r="AB4" s="267"/>
      <c r="AC4" s="105" t="s">
        <v>5</v>
      </c>
    </row>
    <row r="5" spans="1:29" s="100" customFormat="1" ht="20.25" customHeight="1" thickBot="1" x14ac:dyDescent="0.3">
      <c r="A5" s="268" t="s">
        <v>152</v>
      </c>
      <c r="B5" s="269"/>
      <c r="C5" s="269"/>
      <c r="D5" s="269"/>
      <c r="E5" s="269"/>
      <c r="F5" s="269"/>
      <c r="G5" s="270"/>
      <c r="H5" s="271" t="s">
        <v>167</v>
      </c>
      <c r="I5" s="271"/>
      <c r="J5" s="271"/>
      <c r="K5" s="271"/>
      <c r="L5" s="271"/>
      <c r="M5" s="271"/>
      <c r="N5" s="272"/>
      <c r="O5" s="273"/>
      <c r="P5" s="273"/>
      <c r="Q5" s="273"/>
      <c r="R5" s="273"/>
      <c r="S5" s="273"/>
      <c r="T5" s="273"/>
      <c r="U5" s="273"/>
      <c r="V5" s="273"/>
      <c r="W5" s="273"/>
      <c r="X5" s="273"/>
      <c r="Y5" s="273"/>
      <c r="Z5" s="273"/>
      <c r="AA5" s="273"/>
      <c r="AB5" s="273"/>
      <c r="AC5" s="274"/>
    </row>
    <row r="6" spans="1:29" s="100" customFormat="1" ht="24" customHeight="1" thickBot="1" x14ac:dyDescent="0.3">
      <c r="A6" s="275" t="s">
        <v>153</v>
      </c>
      <c r="B6" s="276"/>
      <c r="C6" s="276"/>
      <c r="D6" s="276"/>
      <c r="E6" s="276"/>
      <c r="F6" s="276"/>
      <c r="G6" s="276"/>
      <c r="H6" s="276"/>
      <c r="I6" s="276"/>
      <c r="J6" s="276"/>
      <c r="K6" s="106"/>
      <c r="L6" s="252" t="s">
        <v>168</v>
      </c>
      <c r="M6" s="253"/>
      <c r="N6" s="253"/>
      <c r="O6" s="253"/>
      <c r="P6" s="253"/>
      <c r="Q6" s="253"/>
      <c r="R6" s="253"/>
      <c r="S6" s="253"/>
      <c r="T6" s="253"/>
      <c r="U6" s="253"/>
      <c r="V6" s="253"/>
      <c r="W6" s="253"/>
      <c r="X6" s="253"/>
      <c r="Y6" s="253"/>
      <c r="Z6" s="253"/>
      <c r="AA6" s="253"/>
      <c r="AB6" s="253"/>
      <c r="AC6" s="254"/>
    </row>
    <row r="7" spans="1:29" s="111" customFormat="1" ht="9" customHeight="1" thickBot="1" x14ac:dyDescent="0.3">
      <c r="A7" s="255"/>
      <c r="B7" s="255"/>
      <c r="C7" s="255"/>
      <c r="D7" s="255"/>
      <c r="E7" s="255"/>
      <c r="F7" s="255"/>
      <c r="G7" s="255"/>
      <c r="H7" s="108"/>
      <c r="I7" s="109"/>
      <c r="J7" s="109"/>
      <c r="K7" s="109"/>
      <c r="L7" s="109"/>
      <c r="M7" s="109"/>
      <c r="N7" s="109"/>
      <c r="O7" s="109"/>
      <c r="P7" s="109"/>
      <c r="Q7" s="109"/>
      <c r="R7" s="109"/>
      <c r="S7" s="109"/>
      <c r="T7" s="109"/>
      <c r="U7" s="109"/>
      <c r="V7" s="109"/>
      <c r="W7" s="109"/>
      <c r="X7" s="109"/>
      <c r="Y7" s="109"/>
      <c r="Z7" s="109"/>
      <c r="AA7" s="109"/>
      <c r="AB7" s="110"/>
      <c r="AC7" s="109"/>
    </row>
    <row r="8" spans="1:29" s="111" customFormat="1" ht="24.4" customHeight="1" thickBot="1" x14ac:dyDescent="0.3">
      <c r="A8" s="256" t="s">
        <v>31</v>
      </c>
      <c r="B8" s="257"/>
      <c r="C8" s="257"/>
      <c r="D8" s="257"/>
      <c r="E8" s="257"/>
      <c r="F8" s="257"/>
      <c r="G8" s="257"/>
      <c r="H8" s="257"/>
      <c r="I8" s="257"/>
      <c r="J8" s="257"/>
      <c r="K8" s="258"/>
      <c r="L8" s="253" t="s">
        <v>16</v>
      </c>
      <c r="M8" s="253"/>
      <c r="N8" s="254"/>
      <c r="O8" s="252" t="s">
        <v>32</v>
      </c>
      <c r="P8" s="253"/>
      <c r="Q8" s="254"/>
      <c r="R8" s="252" t="s">
        <v>154</v>
      </c>
      <c r="S8" s="254"/>
      <c r="T8" s="107"/>
      <c r="U8" s="252" t="s">
        <v>155</v>
      </c>
      <c r="V8" s="253"/>
      <c r="W8" s="253"/>
      <c r="X8" s="253"/>
      <c r="Y8" s="254"/>
      <c r="Z8" s="252" t="s">
        <v>156</v>
      </c>
      <c r="AA8" s="253"/>
      <c r="AB8" s="112" t="s">
        <v>157</v>
      </c>
      <c r="AC8" s="112" t="s">
        <v>18</v>
      </c>
    </row>
    <row r="9" spans="1:29" s="114" customFormat="1" ht="24" customHeight="1" thickBot="1" x14ac:dyDescent="0.3">
      <c r="A9" s="277" t="s">
        <v>19</v>
      </c>
      <c r="B9" s="277" t="s">
        <v>20</v>
      </c>
      <c r="C9" s="277" t="s">
        <v>21</v>
      </c>
      <c r="D9" s="246" t="s">
        <v>22</v>
      </c>
      <c r="E9" s="247"/>
      <c r="F9" s="248"/>
      <c r="G9" s="277" t="s">
        <v>23</v>
      </c>
      <c r="H9" s="277" t="s">
        <v>24</v>
      </c>
      <c r="I9" s="249" t="s">
        <v>158</v>
      </c>
      <c r="J9" s="250"/>
      <c r="K9" s="251"/>
      <c r="L9" s="113">
        <v>1</v>
      </c>
      <c r="M9" s="113">
        <v>2</v>
      </c>
      <c r="N9" s="113">
        <v>3</v>
      </c>
      <c r="O9" s="113">
        <v>4</v>
      </c>
      <c r="P9" s="113">
        <v>5</v>
      </c>
      <c r="Q9" s="113">
        <v>6</v>
      </c>
      <c r="R9" s="113">
        <v>7</v>
      </c>
      <c r="S9" s="113">
        <v>8</v>
      </c>
      <c r="T9" s="113"/>
      <c r="U9" s="113">
        <v>9</v>
      </c>
      <c r="V9" s="113">
        <v>10</v>
      </c>
      <c r="W9" s="113">
        <v>11</v>
      </c>
      <c r="X9" s="113">
        <v>12</v>
      </c>
      <c r="Y9" s="113">
        <v>13</v>
      </c>
      <c r="Z9" s="113">
        <v>14</v>
      </c>
      <c r="AA9" s="113">
        <v>15</v>
      </c>
      <c r="AB9" s="113">
        <v>16</v>
      </c>
      <c r="AC9" s="113">
        <v>17</v>
      </c>
    </row>
    <row r="10" spans="1:29" s="116" customFormat="1" ht="98.25" customHeight="1" thickBot="1" x14ac:dyDescent="0.3">
      <c r="A10" s="278"/>
      <c r="B10" s="278"/>
      <c r="C10" s="278"/>
      <c r="D10" s="277" t="s">
        <v>26</v>
      </c>
      <c r="E10" s="277" t="s">
        <v>27</v>
      </c>
      <c r="F10" s="277" t="s">
        <v>28</v>
      </c>
      <c r="G10" s="278"/>
      <c r="H10" s="278"/>
      <c r="I10" s="277" t="s">
        <v>26</v>
      </c>
      <c r="J10" s="277" t="s">
        <v>29</v>
      </c>
      <c r="K10" s="277" t="s">
        <v>30</v>
      </c>
      <c r="L10" s="289" t="s">
        <v>4</v>
      </c>
      <c r="M10" s="289" t="s">
        <v>6</v>
      </c>
      <c r="N10" s="289" t="s">
        <v>7</v>
      </c>
      <c r="O10" s="289" t="s">
        <v>35</v>
      </c>
      <c r="P10" s="289" t="s">
        <v>34</v>
      </c>
      <c r="Q10" s="289" t="s">
        <v>33</v>
      </c>
      <c r="R10" s="294" t="s">
        <v>159</v>
      </c>
      <c r="S10" s="115" t="s">
        <v>169</v>
      </c>
      <c r="T10" s="294" t="s">
        <v>78</v>
      </c>
      <c r="U10" s="302" t="s">
        <v>8</v>
      </c>
      <c r="V10" s="302" t="s">
        <v>1</v>
      </c>
      <c r="W10" s="302" t="s">
        <v>160</v>
      </c>
      <c r="X10" s="294" t="s">
        <v>161</v>
      </c>
      <c r="Y10" s="115" t="s">
        <v>169</v>
      </c>
      <c r="Z10" s="294" t="s">
        <v>162</v>
      </c>
      <c r="AA10" s="294" t="s">
        <v>163</v>
      </c>
      <c r="AB10" s="294" t="s">
        <v>164</v>
      </c>
      <c r="AC10" s="289" t="s">
        <v>0</v>
      </c>
    </row>
    <row r="11" spans="1:29" s="116" customFormat="1" ht="58.5" customHeight="1" thickBot="1" x14ac:dyDescent="0.3">
      <c r="A11" s="279"/>
      <c r="B11" s="279"/>
      <c r="C11" s="279"/>
      <c r="D11" s="279"/>
      <c r="E11" s="279"/>
      <c r="F11" s="279"/>
      <c r="G11" s="279"/>
      <c r="H11" s="279"/>
      <c r="I11" s="279"/>
      <c r="J11" s="279"/>
      <c r="K11" s="279"/>
      <c r="L11" s="290"/>
      <c r="M11" s="290"/>
      <c r="N11" s="290"/>
      <c r="O11" s="290"/>
      <c r="P11" s="290"/>
      <c r="Q11" s="290"/>
      <c r="R11" s="301"/>
      <c r="S11" s="117" t="s">
        <v>165</v>
      </c>
      <c r="T11" s="295"/>
      <c r="U11" s="303"/>
      <c r="V11" s="303"/>
      <c r="W11" s="303"/>
      <c r="X11" s="301"/>
      <c r="Y11" s="117" t="s">
        <v>166</v>
      </c>
      <c r="Z11" s="301"/>
      <c r="AA11" s="301"/>
      <c r="AB11" s="301"/>
      <c r="AC11" s="290"/>
    </row>
    <row r="12" spans="1:29" s="3" customFormat="1" ht="409.6" customHeight="1" x14ac:dyDescent="0.25">
      <c r="A12" s="233" t="s">
        <v>36</v>
      </c>
      <c r="B12" s="234" t="s">
        <v>37</v>
      </c>
      <c r="C12" s="236" t="s">
        <v>38</v>
      </c>
      <c r="D12" s="236" t="s">
        <v>57</v>
      </c>
      <c r="E12" s="236" t="s">
        <v>40</v>
      </c>
      <c r="F12" s="236">
        <v>0.7</v>
      </c>
      <c r="G12" s="236" t="s">
        <v>41</v>
      </c>
      <c r="H12" s="236" t="s">
        <v>42</v>
      </c>
      <c r="I12" s="236" t="s">
        <v>43</v>
      </c>
      <c r="J12" s="298">
        <v>1</v>
      </c>
      <c r="K12" s="284">
        <v>1</v>
      </c>
      <c r="L12" s="205">
        <v>2020630010149</v>
      </c>
      <c r="M12" s="204" t="s">
        <v>74</v>
      </c>
      <c r="N12" s="202" t="s">
        <v>58</v>
      </c>
      <c r="O12" s="118" t="s">
        <v>123</v>
      </c>
      <c r="P12" s="119">
        <v>1</v>
      </c>
      <c r="Q12" s="119">
        <v>1</v>
      </c>
      <c r="R12" s="119">
        <v>0</v>
      </c>
      <c r="S12" s="127">
        <f>R12/Q12</f>
        <v>0</v>
      </c>
      <c r="T12" s="209" t="s">
        <v>170</v>
      </c>
      <c r="U12" s="146" t="s">
        <v>202</v>
      </c>
      <c r="V12" s="138" t="s">
        <v>228</v>
      </c>
      <c r="W12" s="147">
        <v>19000000</v>
      </c>
      <c r="X12" s="147">
        <v>0</v>
      </c>
      <c r="Y12" s="172">
        <f>X12/W12</f>
        <v>0</v>
      </c>
      <c r="Z12" s="209" t="s">
        <v>215</v>
      </c>
      <c r="AA12" s="209" t="s">
        <v>214</v>
      </c>
      <c r="AB12" s="143" t="s">
        <v>177</v>
      </c>
      <c r="AC12" s="282" t="s">
        <v>76</v>
      </c>
    </row>
    <row r="13" spans="1:29" s="3" customFormat="1" ht="409.6" customHeight="1" x14ac:dyDescent="0.25">
      <c r="A13" s="229"/>
      <c r="B13" s="235"/>
      <c r="C13" s="237"/>
      <c r="D13" s="237"/>
      <c r="E13" s="237"/>
      <c r="F13" s="237"/>
      <c r="G13" s="237"/>
      <c r="H13" s="237"/>
      <c r="I13" s="237"/>
      <c r="J13" s="299"/>
      <c r="K13" s="285"/>
      <c r="L13" s="186"/>
      <c r="M13" s="178"/>
      <c r="N13" s="203"/>
      <c r="O13" s="74" t="s">
        <v>92</v>
      </c>
      <c r="P13" s="91">
        <v>19</v>
      </c>
      <c r="Q13" s="91">
        <v>19</v>
      </c>
      <c r="R13" s="91">
        <v>0</v>
      </c>
      <c r="S13" s="128">
        <f t="shared" ref="S13:S38" si="0">R13/Q13</f>
        <v>0</v>
      </c>
      <c r="T13" s="199"/>
      <c r="U13" s="138" t="s">
        <v>203</v>
      </c>
      <c r="V13" s="138" t="s">
        <v>203</v>
      </c>
      <c r="W13" s="138">
        <v>0</v>
      </c>
      <c r="X13" s="138">
        <v>0</v>
      </c>
      <c r="Y13" s="173" t="s">
        <v>247</v>
      </c>
      <c r="Z13" s="199"/>
      <c r="AA13" s="199"/>
      <c r="AB13" s="171" t="s">
        <v>236</v>
      </c>
      <c r="AC13" s="177"/>
    </row>
    <row r="14" spans="1:29" s="3" customFormat="1" ht="118.5" customHeight="1" x14ac:dyDescent="0.25">
      <c r="A14" s="229"/>
      <c r="B14" s="235"/>
      <c r="C14" s="237"/>
      <c r="D14" s="237"/>
      <c r="E14" s="237"/>
      <c r="F14" s="237"/>
      <c r="G14" s="237"/>
      <c r="H14" s="237"/>
      <c r="I14" s="237"/>
      <c r="J14" s="299"/>
      <c r="K14" s="285"/>
      <c r="L14" s="186"/>
      <c r="M14" s="178"/>
      <c r="N14" s="203"/>
      <c r="O14" s="74" t="s">
        <v>90</v>
      </c>
      <c r="P14" s="75">
        <v>1</v>
      </c>
      <c r="Q14" s="75">
        <v>1</v>
      </c>
      <c r="R14" s="75">
        <v>0</v>
      </c>
      <c r="S14" s="128">
        <f t="shared" si="0"/>
        <v>0</v>
      </c>
      <c r="T14" s="199"/>
      <c r="U14" s="148" t="s">
        <v>145</v>
      </c>
      <c r="V14" s="138" t="s">
        <v>228</v>
      </c>
      <c r="W14" s="149">
        <v>28000000</v>
      </c>
      <c r="X14" s="149">
        <v>0</v>
      </c>
      <c r="Y14" s="173">
        <f t="shared" ref="Y14:Y19" si="1">X14/W14</f>
        <v>0</v>
      </c>
      <c r="Z14" s="199"/>
      <c r="AA14" s="199"/>
      <c r="AB14" s="144" t="s">
        <v>176</v>
      </c>
      <c r="AC14" s="177"/>
    </row>
    <row r="15" spans="1:29" s="3" customFormat="1" ht="210" customHeight="1" x14ac:dyDescent="0.25">
      <c r="A15" s="229"/>
      <c r="B15" s="235"/>
      <c r="C15" s="237"/>
      <c r="D15" s="237"/>
      <c r="E15" s="237"/>
      <c r="F15" s="237"/>
      <c r="G15" s="237"/>
      <c r="H15" s="237"/>
      <c r="I15" s="237"/>
      <c r="J15" s="299"/>
      <c r="K15" s="285"/>
      <c r="L15" s="186"/>
      <c r="M15" s="178"/>
      <c r="N15" s="203"/>
      <c r="O15" s="74" t="s">
        <v>95</v>
      </c>
      <c r="P15" s="75" t="s">
        <v>67</v>
      </c>
      <c r="Q15" s="91">
        <v>1</v>
      </c>
      <c r="R15" s="91">
        <v>0</v>
      </c>
      <c r="S15" s="128">
        <f t="shared" si="0"/>
        <v>0</v>
      </c>
      <c r="T15" s="199"/>
      <c r="U15" s="141" t="s">
        <v>201</v>
      </c>
      <c r="V15" s="138" t="s">
        <v>228</v>
      </c>
      <c r="W15" s="149">
        <v>3000000</v>
      </c>
      <c r="X15" s="149">
        <v>0</v>
      </c>
      <c r="Y15" s="173">
        <f t="shared" si="1"/>
        <v>0</v>
      </c>
      <c r="Z15" s="200"/>
      <c r="AA15" s="200"/>
      <c r="AB15" s="144" t="s">
        <v>237</v>
      </c>
      <c r="AC15" s="177"/>
    </row>
    <row r="16" spans="1:29" s="3" customFormat="1" ht="409.5" x14ac:dyDescent="0.25">
      <c r="A16" s="229"/>
      <c r="B16" s="235"/>
      <c r="C16" s="237"/>
      <c r="D16" s="237"/>
      <c r="E16" s="237"/>
      <c r="F16" s="237"/>
      <c r="G16" s="237"/>
      <c r="H16" s="237"/>
      <c r="I16" s="237"/>
      <c r="J16" s="299"/>
      <c r="K16" s="285"/>
      <c r="L16" s="186"/>
      <c r="M16" s="178"/>
      <c r="N16" s="203"/>
      <c r="O16" s="74" t="s">
        <v>124</v>
      </c>
      <c r="P16" s="91">
        <v>1</v>
      </c>
      <c r="Q16" s="91">
        <v>1</v>
      </c>
      <c r="R16" s="136">
        <v>0.25</v>
      </c>
      <c r="S16" s="128">
        <f t="shared" si="0"/>
        <v>0.25</v>
      </c>
      <c r="T16" s="200"/>
      <c r="U16" s="141" t="s">
        <v>212</v>
      </c>
      <c r="V16" s="138" t="s">
        <v>225</v>
      </c>
      <c r="W16" s="150">
        <v>75000000</v>
      </c>
      <c r="X16" s="150">
        <v>49950000</v>
      </c>
      <c r="Y16" s="173">
        <f t="shared" si="1"/>
        <v>0.66600000000000004</v>
      </c>
      <c r="Z16" s="138" t="s">
        <v>216</v>
      </c>
      <c r="AA16" s="138" t="s">
        <v>214</v>
      </c>
      <c r="AB16" s="76" t="s">
        <v>238</v>
      </c>
      <c r="AC16" s="137" t="s">
        <v>130</v>
      </c>
    </row>
    <row r="17" spans="1:29" s="3" customFormat="1" ht="200.25" customHeight="1" x14ac:dyDescent="0.25">
      <c r="A17" s="229"/>
      <c r="B17" s="235"/>
      <c r="C17" s="237"/>
      <c r="D17" s="237"/>
      <c r="E17" s="237"/>
      <c r="F17" s="237"/>
      <c r="G17" s="237"/>
      <c r="H17" s="237"/>
      <c r="I17" s="237"/>
      <c r="J17" s="299"/>
      <c r="K17" s="285"/>
      <c r="L17" s="283">
        <v>2021630010006</v>
      </c>
      <c r="M17" s="179" t="s">
        <v>89</v>
      </c>
      <c r="N17" s="231" t="s">
        <v>128</v>
      </c>
      <c r="O17" s="76" t="s">
        <v>125</v>
      </c>
      <c r="P17" s="75" t="s">
        <v>67</v>
      </c>
      <c r="Q17" s="77">
        <v>4</v>
      </c>
      <c r="R17" s="77">
        <v>1</v>
      </c>
      <c r="S17" s="128">
        <f t="shared" si="0"/>
        <v>0.25</v>
      </c>
      <c r="T17" s="198" t="s">
        <v>171</v>
      </c>
      <c r="U17" s="206" t="s">
        <v>227</v>
      </c>
      <c r="V17" s="179" t="s">
        <v>226</v>
      </c>
      <c r="W17" s="149">
        <v>152000000</v>
      </c>
      <c r="X17" s="149">
        <v>56000000</v>
      </c>
      <c r="Y17" s="173">
        <f t="shared" si="1"/>
        <v>0.36842105263157893</v>
      </c>
      <c r="Z17" s="212" t="s">
        <v>216</v>
      </c>
      <c r="AA17" s="212" t="s">
        <v>214</v>
      </c>
      <c r="AB17" s="76" t="s">
        <v>239</v>
      </c>
      <c r="AC17" s="177" t="s">
        <v>129</v>
      </c>
    </row>
    <row r="18" spans="1:29" s="3" customFormat="1" ht="68.25" customHeight="1" x14ac:dyDescent="0.25">
      <c r="A18" s="229"/>
      <c r="B18" s="235"/>
      <c r="C18" s="237"/>
      <c r="D18" s="237"/>
      <c r="E18" s="237"/>
      <c r="F18" s="237"/>
      <c r="G18" s="237"/>
      <c r="H18" s="237"/>
      <c r="I18" s="237"/>
      <c r="J18" s="299"/>
      <c r="K18" s="285"/>
      <c r="L18" s="283"/>
      <c r="M18" s="179"/>
      <c r="N18" s="231"/>
      <c r="O18" s="76" t="s">
        <v>126</v>
      </c>
      <c r="P18" s="75" t="s">
        <v>67</v>
      </c>
      <c r="Q18" s="77">
        <v>1</v>
      </c>
      <c r="R18" s="140">
        <v>0.25</v>
      </c>
      <c r="S18" s="128">
        <f t="shared" si="0"/>
        <v>0.25</v>
      </c>
      <c r="T18" s="199"/>
      <c r="U18" s="206"/>
      <c r="V18" s="179"/>
      <c r="W18" s="149">
        <v>18000000</v>
      </c>
      <c r="X18" s="149">
        <v>7200000</v>
      </c>
      <c r="Y18" s="173">
        <f t="shared" si="1"/>
        <v>0.4</v>
      </c>
      <c r="Z18" s="213"/>
      <c r="AA18" s="213"/>
      <c r="AB18" s="76" t="s">
        <v>178</v>
      </c>
      <c r="AC18" s="177"/>
    </row>
    <row r="19" spans="1:29" s="3" customFormat="1" ht="67.5" x14ac:dyDescent="0.25">
      <c r="A19" s="229"/>
      <c r="B19" s="235"/>
      <c r="C19" s="237"/>
      <c r="D19" s="237"/>
      <c r="E19" s="237"/>
      <c r="F19" s="237"/>
      <c r="G19" s="237"/>
      <c r="H19" s="237"/>
      <c r="I19" s="237"/>
      <c r="J19" s="299"/>
      <c r="K19" s="285"/>
      <c r="L19" s="283"/>
      <c r="M19" s="179"/>
      <c r="N19" s="231"/>
      <c r="O19" s="76" t="s">
        <v>127</v>
      </c>
      <c r="P19" s="77">
        <v>0</v>
      </c>
      <c r="Q19" s="77">
        <v>1</v>
      </c>
      <c r="R19" s="77">
        <v>0</v>
      </c>
      <c r="S19" s="128">
        <f t="shared" si="0"/>
        <v>0</v>
      </c>
      <c r="T19" s="200"/>
      <c r="U19" s="206"/>
      <c r="V19" s="179"/>
      <c r="W19" s="149">
        <v>25000000</v>
      </c>
      <c r="X19" s="149">
        <v>0</v>
      </c>
      <c r="Y19" s="173">
        <f t="shared" si="1"/>
        <v>0</v>
      </c>
      <c r="Z19" s="214"/>
      <c r="AA19" s="214"/>
      <c r="AB19" s="76" t="s">
        <v>240</v>
      </c>
      <c r="AC19" s="177"/>
    </row>
    <row r="20" spans="1:29" s="3" customFormat="1" ht="257.25" customHeight="1" x14ac:dyDescent="0.25">
      <c r="A20" s="228" t="s">
        <v>36</v>
      </c>
      <c r="B20" s="239" t="s">
        <v>37</v>
      </c>
      <c r="C20" s="238" t="s">
        <v>38</v>
      </c>
      <c r="D20" s="238" t="s">
        <v>39</v>
      </c>
      <c r="E20" s="238" t="s">
        <v>40</v>
      </c>
      <c r="F20" s="238">
        <v>0.7</v>
      </c>
      <c r="G20" s="238" t="s">
        <v>41</v>
      </c>
      <c r="H20" s="238" t="s">
        <v>44</v>
      </c>
      <c r="I20" s="238" t="s">
        <v>45</v>
      </c>
      <c r="J20" s="300">
        <v>0</v>
      </c>
      <c r="K20" s="286">
        <v>1</v>
      </c>
      <c r="L20" s="186">
        <v>2020630010147</v>
      </c>
      <c r="M20" s="178" t="s">
        <v>71</v>
      </c>
      <c r="N20" s="178" t="s">
        <v>60</v>
      </c>
      <c r="O20" s="78" t="s">
        <v>96</v>
      </c>
      <c r="P20" s="91" t="s">
        <v>67</v>
      </c>
      <c r="Q20" s="77">
        <v>1</v>
      </c>
      <c r="R20" s="77">
        <v>1</v>
      </c>
      <c r="S20" s="128">
        <f t="shared" si="0"/>
        <v>1</v>
      </c>
      <c r="T20" s="198" t="s">
        <v>172</v>
      </c>
      <c r="U20" s="138" t="s">
        <v>203</v>
      </c>
      <c r="V20" s="138" t="s">
        <v>203</v>
      </c>
      <c r="W20" s="138">
        <v>0</v>
      </c>
      <c r="X20" s="138">
        <v>0</v>
      </c>
      <c r="Y20" s="218">
        <f>X22/W22</f>
        <v>0.5</v>
      </c>
      <c r="Z20" s="198" t="s">
        <v>216</v>
      </c>
      <c r="AA20" s="215" t="s">
        <v>214</v>
      </c>
      <c r="AB20" s="76" t="s">
        <v>206</v>
      </c>
      <c r="AC20" s="177" t="s">
        <v>76</v>
      </c>
    </row>
    <row r="21" spans="1:29" s="3" customFormat="1" ht="384.5" x14ac:dyDescent="0.25">
      <c r="A21" s="229"/>
      <c r="B21" s="235"/>
      <c r="C21" s="237"/>
      <c r="D21" s="237"/>
      <c r="E21" s="237"/>
      <c r="F21" s="237"/>
      <c r="G21" s="237"/>
      <c r="H21" s="237"/>
      <c r="I21" s="237"/>
      <c r="J21" s="237"/>
      <c r="K21" s="285"/>
      <c r="L21" s="186"/>
      <c r="M21" s="178"/>
      <c r="N21" s="178"/>
      <c r="O21" s="78" t="s">
        <v>97</v>
      </c>
      <c r="P21" s="91" t="s">
        <v>67</v>
      </c>
      <c r="Q21" s="75">
        <v>1</v>
      </c>
      <c r="R21" s="75">
        <v>1</v>
      </c>
      <c r="S21" s="128">
        <f t="shared" si="0"/>
        <v>1</v>
      </c>
      <c r="T21" s="199"/>
      <c r="U21" s="138" t="s">
        <v>203</v>
      </c>
      <c r="V21" s="138" t="s">
        <v>203</v>
      </c>
      <c r="W21" s="138">
        <v>0</v>
      </c>
      <c r="X21" s="138">
        <v>0</v>
      </c>
      <c r="Y21" s="219"/>
      <c r="Z21" s="199"/>
      <c r="AA21" s="216"/>
      <c r="AB21" s="76" t="s">
        <v>207</v>
      </c>
      <c r="AC21" s="177"/>
    </row>
    <row r="22" spans="1:29" s="3" customFormat="1" ht="409.5" x14ac:dyDescent="0.25">
      <c r="A22" s="230"/>
      <c r="B22" s="281"/>
      <c r="C22" s="280"/>
      <c r="D22" s="280"/>
      <c r="E22" s="280"/>
      <c r="F22" s="280"/>
      <c r="G22" s="280"/>
      <c r="H22" s="280"/>
      <c r="I22" s="280"/>
      <c r="J22" s="280"/>
      <c r="K22" s="287"/>
      <c r="L22" s="186"/>
      <c r="M22" s="178"/>
      <c r="N22" s="178"/>
      <c r="O22" s="76" t="s">
        <v>93</v>
      </c>
      <c r="P22" s="91" t="s">
        <v>67</v>
      </c>
      <c r="Q22" s="75">
        <v>1</v>
      </c>
      <c r="R22" s="75">
        <v>1</v>
      </c>
      <c r="S22" s="128">
        <f t="shared" si="0"/>
        <v>1</v>
      </c>
      <c r="T22" s="200"/>
      <c r="U22" s="151" t="s">
        <v>144</v>
      </c>
      <c r="V22" s="138" t="s">
        <v>204</v>
      </c>
      <c r="W22" s="149">
        <v>20000000</v>
      </c>
      <c r="X22" s="149">
        <v>10000000</v>
      </c>
      <c r="Y22" s="220"/>
      <c r="Z22" s="200"/>
      <c r="AA22" s="217"/>
      <c r="AB22" s="76" t="s">
        <v>179</v>
      </c>
      <c r="AC22" s="177"/>
    </row>
    <row r="23" spans="1:29" s="3" customFormat="1" ht="382.5" x14ac:dyDescent="0.25">
      <c r="A23" s="228" t="s">
        <v>36</v>
      </c>
      <c r="B23" s="239" t="s">
        <v>37</v>
      </c>
      <c r="C23" s="238" t="s">
        <v>38</v>
      </c>
      <c r="D23" s="238" t="s">
        <v>94</v>
      </c>
      <c r="E23" s="238" t="s">
        <v>40</v>
      </c>
      <c r="F23" s="238">
        <v>0.7</v>
      </c>
      <c r="G23" s="238" t="s">
        <v>41</v>
      </c>
      <c r="H23" s="238" t="s">
        <v>47</v>
      </c>
      <c r="I23" s="238" t="s">
        <v>48</v>
      </c>
      <c r="J23" s="296">
        <v>1</v>
      </c>
      <c r="K23" s="286">
        <v>1</v>
      </c>
      <c r="L23" s="186">
        <v>2020630010148</v>
      </c>
      <c r="M23" s="178" t="s">
        <v>72</v>
      </c>
      <c r="N23" s="178" t="s">
        <v>59</v>
      </c>
      <c r="O23" s="4" t="s">
        <v>138</v>
      </c>
      <c r="P23" s="91" t="s">
        <v>67</v>
      </c>
      <c r="Q23" s="91">
        <v>5</v>
      </c>
      <c r="R23" s="91">
        <v>0</v>
      </c>
      <c r="S23" s="128">
        <f t="shared" si="0"/>
        <v>0</v>
      </c>
      <c r="T23" s="196" t="s">
        <v>173</v>
      </c>
      <c r="U23" s="151" t="s">
        <v>231</v>
      </c>
      <c r="V23" s="138" t="s">
        <v>225</v>
      </c>
      <c r="W23" s="149">
        <v>172000000</v>
      </c>
      <c r="X23" s="149">
        <v>0</v>
      </c>
      <c r="Y23" s="173">
        <f>X23/W23</f>
        <v>0</v>
      </c>
      <c r="Z23" s="198" t="s">
        <v>216</v>
      </c>
      <c r="AA23" s="198" t="s">
        <v>214</v>
      </c>
      <c r="AB23" s="76" t="s">
        <v>180</v>
      </c>
      <c r="AC23" s="177" t="s">
        <v>69</v>
      </c>
    </row>
    <row r="24" spans="1:29" s="3" customFormat="1" ht="285.75" customHeight="1" x14ac:dyDescent="0.25">
      <c r="A24" s="229"/>
      <c r="B24" s="235"/>
      <c r="C24" s="237"/>
      <c r="D24" s="237"/>
      <c r="E24" s="237"/>
      <c r="F24" s="237"/>
      <c r="G24" s="237"/>
      <c r="H24" s="237"/>
      <c r="I24" s="237"/>
      <c r="J24" s="297"/>
      <c r="K24" s="285"/>
      <c r="L24" s="186"/>
      <c r="M24" s="178"/>
      <c r="N24" s="178"/>
      <c r="O24" s="4" t="s">
        <v>139</v>
      </c>
      <c r="P24" s="91" t="s">
        <v>67</v>
      </c>
      <c r="Q24" s="91">
        <v>1</v>
      </c>
      <c r="R24" s="91">
        <v>0</v>
      </c>
      <c r="S24" s="128">
        <f t="shared" si="0"/>
        <v>0</v>
      </c>
      <c r="T24" s="197"/>
      <c r="U24" s="151" t="s">
        <v>232</v>
      </c>
      <c r="V24" s="138" t="s">
        <v>225</v>
      </c>
      <c r="W24" s="149">
        <v>665000000</v>
      </c>
      <c r="X24" s="149">
        <v>0</v>
      </c>
      <c r="Y24" s="173">
        <f>X24/W24</f>
        <v>0</v>
      </c>
      <c r="Z24" s="199"/>
      <c r="AA24" s="199"/>
      <c r="AB24" s="76" t="s">
        <v>181</v>
      </c>
      <c r="AC24" s="177"/>
    </row>
    <row r="25" spans="1:29" s="3" customFormat="1" ht="409.6" customHeight="1" x14ac:dyDescent="0.25">
      <c r="A25" s="229"/>
      <c r="B25" s="235"/>
      <c r="C25" s="237"/>
      <c r="D25" s="237"/>
      <c r="E25" s="237"/>
      <c r="F25" s="237"/>
      <c r="G25" s="237"/>
      <c r="H25" s="237"/>
      <c r="I25" s="237"/>
      <c r="J25" s="297"/>
      <c r="K25" s="285"/>
      <c r="L25" s="186"/>
      <c r="M25" s="178"/>
      <c r="N25" s="178"/>
      <c r="O25" s="4" t="s">
        <v>140</v>
      </c>
      <c r="P25" s="91">
        <f>240+70+8+1+145+1200</f>
        <v>1664</v>
      </c>
      <c r="Q25" s="91">
        <f>240+70+8+1+145+1200</f>
        <v>1664</v>
      </c>
      <c r="R25" s="136">
        <v>515</v>
      </c>
      <c r="S25" s="128">
        <f t="shared" si="0"/>
        <v>0.30949519230769229</v>
      </c>
      <c r="T25" s="197"/>
      <c r="U25" s="151" t="s">
        <v>229</v>
      </c>
      <c r="V25" s="138" t="s">
        <v>233</v>
      </c>
      <c r="W25" s="149">
        <v>626625933</v>
      </c>
      <c r="X25" s="149">
        <v>258400000</v>
      </c>
      <c r="Y25" s="173">
        <f>X25/W25</f>
        <v>0.41236722962118455</v>
      </c>
      <c r="Z25" s="199"/>
      <c r="AA25" s="199"/>
      <c r="AB25" s="142" t="s">
        <v>246</v>
      </c>
      <c r="AC25" s="177"/>
    </row>
    <row r="26" spans="1:29" s="3" customFormat="1" ht="351" customHeight="1" thickBot="1" x14ac:dyDescent="0.3">
      <c r="A26" s="229"/>
      <c r="B26" s="235"/>
      <c r="C26" s="237"/>
      <c r="D26" s="237"/>
      <c r="E26" s="237"/>
      <c r="F26" s="237"/>
      <c r="G26" s="237"/>
      <c r="H26" s="237"/>
      <c r="I26" s="237"/>
      <c r="J26" s="297"/>
      <c r="K26" s="285"/>
      <c r="L26" s="186"/>
      <c r="M26" s="178"/>
      <c r="N26" s="178"/>
      <c r="O26" s="4" t="s">
        <v>141</v>
      </c>
      <c r="P26" s="91">
        <v>1200</v>
      </c>
      <c r="Q26" s="91">
        <v>1200</v>
      </c>
      <c r="R26" s="136">
        <v>300</v>
      </c>
      <c r="S26" s="128">
        <f t="shared" si="0"/>
        <v>0.25</v>
      </c>
      <c r="T26" s="197"/>
      <c r="U26" s="151" t="s">
        <v>230</v>
      </c>
      <c r="V26" s="138" t="s">
        <v>225</v>
      </c>
      <c r="W26" s="149">
        <v>163000000</v>
      </c>
      <c r="X26" s="149">
        <v>89200000</v>
      </c>
      <c r="Y26" s="173">
        <f>X26/W26</f>
        <v>0.54723926380368093</v>
      </c>
      <c r="Z26" s="200"/>
      <c r="AA26" s="200"/>
      <c r="AB26" s="76" t="s">
        <v>182</v>
      </c>
      <c r="AC26" s="177"/>
    </row>
    <row r="27" spans="1:29" s="3" customFormat="1" ht="166.5" customHeight="1" x14ac:dyDescent="0.25">
      <c r="A27" s="191" t="s">
        <v>36</v>
      </c>
      <c r="B27" s="192" t="s">
        <v>37</v>
      </c>
      <c r="C27" s="193" t="s">
        <v>50</v>
      </c>
      <c r="D27" s="193" t="s">
        <v>51</v>
      </c>
      <c r="E27" s="193" t="s">
        <v>40</v>
      </c>
      <c r="F27" s="193">
        <v>0.6</v>
      </c>
      <c r="G27" s="193" t="s">
        <v>52</v>
      </c>
      <c r="H27" s="193" t="s">
        <v>53</v>
      </c>
      <c r="I27" s="193" t="s">
        <v>54</v>
      </c>
      <c r="J27" s="189" t="s">
        <v>46</v>
      </c>
      <c r="K27" s="184">
        <v>1</v>
      </c>
      <c r="L27" s="283">
        <v>2020630010146</v>
      </c>
      <c r="M27" s="179" t="s">
        <v>75</v>
      </c>
      <c r="N27" s="179" t="s">
        <v>62</v>
      </c>
      <c r="O27" s="76" t="s">
        <v>84</v>
      </c>
      <c r="P27" s="75">
        <v>1</v>
      </c>
      <c r="Q27" s="75">
        <v>1</v>
      </c>
      <c r="R27" s="169">
        <v>0.25</v>
      </c>
      <c r="S27" s="128">
        <f t="shared" si="0"/>
        <v>0.25</v>
      </c>
      <c r="T27" s="179" t="s">
        <v>174</v>
      </c>
      <c r="U27" s="221" t="s">
        <v>234</v>
      </c>
      <c r="V27" s="224" t="s">
        <v>235</v>
      </c>
      <c r="W27" s="147">
        <v>0</v>
      </c>
      <c r="X27" s="147">
        <v>0</v>
      </c>
      <c r="Y27" s="172">
        <v>0</v>
      </c>
      <c r="Z27" s="157" t="s">
        <v>183</v>
      </c>
      <c r="AA27" s="157" t="s">
        <v>184</v>
      </c>
      <c r="AB27" s="158" t="s">
        <v>241</v>
      </c>
      <c r="AC27" s="177" t="s">
        <v>77</v>
      </c>
    </row>
    <row r="28" spans="1:29" s="3" customFormat="1" ht="409.5" x14ac:dyDescent="0.25">
      <c r="A28" s="191"/>
      <c r="B28" s="192"/>
      <c r="C28" s="193"/>
      <c r="D28" s="193"/>
      <c r="E28" s="193"/>
      <c r="F28" s="193"/>
      <c r="G28" s="193"/>
      <c r="H28" s="193"/>
      <c r="I28" s="193"/>
      <c r="J28" s="189"/>
      <c r="K28" s="184"/>
      <c r="L28" s="283"/>
      <c r="M28" s="179"/>
      <c r="N28" s="179"/>
      <c r="O28" s="76" t="s">
        <v>86</v>
      </c>
      <c r="P28" s="79">
        <v>11</v>
      </c>
      <c r="Q28" s="91">
        <v>15</v>
      </c>
      <c r="R28" s="170">
        <v>5</v>
      </c>
      <c r="S28" s="128">
        <f t="shared" si="0"/>
        <v>0.33333333333333331</v>
      </c>
      <c r="T28" s="179"/>
      <c r="U28" s="222"/>
      <c r="V28" s="225"/>
      <c r="W28" s="149">
        <v>38800000</v>
      </c>
      <c r="X28" s="149">
        <v>19200000</v>
      </c>
      <c r="Y28" s="174">
        <f t="shared" ref="Y28:Y39" si="2">X28/W28</f>
        <v>0.49484536082474229</v>
      </c>
      <c r="Z28" s="159" t="s">
        <v>185</v>
      </c>
      <c r="AA28" s="159" t="s">
        <v>220</v>
      </c>
      <c r="AB28" s="160" t="s">
        <v>242</v>
      </c>
      <c r="AC28" s="177"/>
    </row>
    <row r="29" spans="1:29" s="3" customFormat="1" ht="409.5" customHeight="1" x14ac:dyDescent="0.25">
      <c r="A29" s="191"/>
      <c r="B29" s="192"/>
      <c r="C29" s="193"/>
      <c r="D29" s="193"/>
      <c r="E29" s="193"/>
      <c r="F29" s="193"/>
      <c r="G29" s="193"/>
      <c r="H29" s="193"/>
      <c r="I29" s="193"/>
      <c r="J29" s="189"/>
      <c r="K29" s="184"/>
      <c r="L29" s="283"/>
      <c r="M29" s="179"/>
      <c r="N29" s="179"/>
      <c r="O29" s="76" t="s">
        <v>87</v>
      </c>
      <c r="P29" s="79">
        <v>11</v>
      </c>
      <c r="Q29" s="91">
        <v>15</v>
      </c>
      <c r="R29" s="170">
        <v>4</v>
      </c>
      <c r="S29" s="128">
        <f t="shared" si="0"/>
        <v>0.26666666666666666</v>
      </c>
      <c r="T29" s="179"/>
      <c r="U29" s="222"/>
      <c r="V29" s="225"/>
      <c r="W29" s="149">
        <v>45600000</v>
      </c>
      <c r="X29" s="149">
        <v>30400000</v>
      </c>
      <c r="Y29" s="174">
        <f t="shared" si="2"/>
        <v>0.66666666666666663</v>
      </c>
      <c r="Z29" s="159" t="s">
        <v>186</v>
      </c>
      <c r="AA29" s="159" t="s">
        <v>217</v>
      </c>
      <c r="AB29" s="161" t="s">
        <v>243</v>
      </c>
      <c r="AC29" s="177"/>
    </row>
    <row r="30" spans="1:29" s="3" customFormat="1" ht="157.5" customHeight="1" x14ac:dyDescent="0.25">
      <c r="A30" s="191"/>
      <c r="B30" s="192"/>
      <c r="C30" s="193"/>
      <c r="D30" s="193"/>
      <c r="E30" s="193"/>
      <c r="F30" s="193"/>
      <c r="G30" s="193"/>
      <c r="H30" s="193"/>
      <c r="I30" s="193"/>
      <c r="J30" s="189"/>
      <c r="K30" s="184"/>
      <c r="L30" s="283"/>
      <c r="M30" s="179"/>
      <c r="N30" s="179"/>
      <c r="O30" s="76" t="s">
        <v>88</v>
      </c>
      <c r="P30" s="75">
        <v>1</v>
      </c>
      <c r="Q30" s="75">
        <v>1</v>
      </c>
      <c r="R30" s="169">
        <v>0.25</v>
      </c>
      <c r="S30" s="128">
        <f t="shared" si="0"/>
        <v>0.25</v>
      </c>
      <c r="T30" s="179"/>
      <c r="U30" s="222"/>
      <c r="V30" s="225"/>
      <c r="W30" s="149">
        <v>18000000</v>
      </c>
      <c r="X30" s="149">
        <v>12000000</v>
      </c>
      <c r="Y30" s="174">
        <f t="shared" si="2"/>
        <v>0.66666666666666663</v>
      </c>
      <c r="Z30" s="157" t="s">
        <v>187</v>
      </c>
      <c r="AA30" s="157" t="s">
        <v>188</v>
      </c>
      <c r="AB30" s="162" t="s">
        <v>244</v>
      </c>
      <c r="AC30" s="177"/>
    </row>
    <row r="31" spans="1:29" s="3" customFormat="1" ht="409.5" x14ac:dyDescent="0.25">
      <c r="A31" s="191"/>
      <c r="B31" s="192"/>
      <c r="C31" s="193"/>
      <c r="D31" s="193"/>
      <c r="E31" s="193"/>
      <c r="F31" s="193"/>
      <c r="G31" s="193"/>
      <c r="H31" s="193"/>
      <c r="I31" s="193"/>
      <c r="J31" s="189"/>
      <c r="K31" s="184"/>
      <c r="L31" s="283"/>
      <c r="M31" s="179"/>
      <c r="N31" s="179"/>
      <c r="O31" s="76" t="s">
        <v>85</v>
      </c>
      <c r="P31" s="79">
        <v>20</v>
      </c>
      <c r="Q31" s="91">
        <v>25</v>
      </c>
      <c r="R31" s="170">
        <v>6</v>
      </c>
      <c r="S31" s="128">
        <f t="shared" si="0"/>
        <v>0.24</v>
      </c>
      <c r="T31" s="179"/>
      <c r="U31" s="222"/>
      <c r="V31" s="225"/>
      <c r="W31" s="149">
        <v>83881000</v>
      </c>
      <c r="X31" s="149">
        <v>45200000</v>
      </c>
      <c r="Y31" s="174">
        <f t="shared" si="2"/>
        <v>0.53885862114185568</v>
      </c>
      <c r="Z31" s="159" t="s">
        <v>189</v>
      </c>
      <c r="AA31" s="159" t="s">
        <v>190</v>
      </c>
      <c r="AB31" s="161" t="s">
        <v>209</v>
      </c>
      <c r="AC31" s="177"/>
    </row>
    <row r="32" spans="1:29" s="3" customFormat="1" ht="409.5" x14ac:dyDescent="0.25">
      <c r="A32" s="191"/>
      <c r="B32" s="192"/>
      <c r="C32" s="193"/>
      <c r="D32" s="193"/>
      <c r="E32" s="193"/>
      <c r="F32" s="193"/>
      <c r="G32" s="193"/>
      <c r="H32" s="193"/>
      <c r="I32" s="193"/>
      <c r="J32" s="189"/>
      <c r="K32" s="184"/>
      <c r="L32" s="283"/>
      <c r="M32" s="179"/>
      <c r="N32" s="179"/>
      <c r="O32" s="76" t="s">
        <v>83</v>
      </c>
      <c r="P32" s="79">
        <v>36</v>
      </c>
      <c r="Q32" s="91">
        <v>5</v>
      </c>
      <c r="R32" s="170">
        <v>27</v>
      </c>
      <c r="S32" s="128">
        <v>1</v>
      </c>
      <c r="T32" s="179"/>
      <c r="U32" s="222"/>
      <c r="V32" s="225"/>
      <c r="W32" s="149">
        <v>44000000</v>
      </c>
      <c r="X32" s="149">
        <v>38000000</v>
      </c>
      <c r="Y32" s="174">
        <f t="shared" si="2"/>
        <v>0.86363636363636365</v>
      </c>
      <c r="Z32" s="159" t="s">
        <v>191</v>
      </c>
      <c r="AA32" s="159" t="s">
        <v>192</v>
      </c>
      <c r="AB32" s="161" t="s">
        <v>208</v>
      </c>
      <c r="AC32" s="177"/>
    </row>
    <row r="33" spans="1:37" s="3" customFormat="1" ht="409.5" x14ac:dyDescent="0.25">
      <c r="A33" s="191"/>
      <c r="B33" s="192"/>
      <c r="C33" s="193"/>
      <c r="D33" s="193"/>
      <c r="E33" s="193"/>
      <c r="F33" s="193"/>
      <c r="G33" s="193"/>
      <c r="H33" s="193"/>
      <c r="I33" s="193"/>
      <c r="J33" s="189"/>
      <c r="K33" s="184"/>
      <c r="L33" s="283"/>
      <c r="M33" s="179"/>
      <c r="N33" s="179"/>
      <c r="O33" s="76" t="s">
        <v>142</v>
      </c>
      <c r="P33" s="79">
        <v>20</v>
      </c>
      <c r="Q33" s="91">
        <v>70</v>
      </c>
      <c r="R33" s="170">
        <v>7</v>
      </c>
      <c r="S33" s="128">
        <f t="shared" si="0"/>
        <v>0.1</v>
      </c>
      <c r="T33" s="179"/>
      <c r="U33" s="222"/>
      <c r="V33" s="225"/>
      <c r="W33" s="149">
        <v>107800000</v>
      </c>
      <c r="X33" s="149">
        <v>39200000</v>
      </c>
      <c r="Y33" s="174">
        <f t="shared" si="2"/>
        <v>0.36363636363636365</v>
      </c>
      <c r="Z33" s="163" t="s">
        <v>193</v>
      </c>
      <c r="AA33" s="163" t="s">
        <v>194</v>
      </c>
      <c r="AB33" s="161" t="s">
        <v>210</v>
      </c>
      <c r="AC33" s="177"/>
    </row>
    <row r="34" spans="1:37" s="3" customFormat="1" ht="409.5" x14ac:dyDescent="0.25">
      <c r="A34" s="191"/>
      <c r="B34" s="192"/>
      <c r="C34" s="193"/>
      <c r="D34" s="193"/>
      <c r="E34" s="193"/>
      <c r="F34" s="193"/>
      <c r="G34" s="193"/>
      <c r="H34" s="193"/>
      <c r="I34" s="193"/>
      <c r="J34" s="189"/>
      <c r="K34" s="184"/>
      <c r="L34" s="283"/>
      <c r="M34" s="179"/>
      <c r="N34" s="179"/>
      <c r="O34" s="80" t="s">
        <v>147</v>
      </c>
      <c r="P34" s="79">
        <v>1</v>
      </c>
      <c r="Q34" s="91">
        <v>1</v>
      </c>
      <c r="R34" s="170">
        <v>1</v>
      </c>
      <c r="S34" s="128">
        <f t="shared" si="0"/>
        <v>1</v>
      </c>
      <c r="T34" s="179"/>
      <c r="U34" s="223"/>
      <c r="V34" s="226"/>
      <c r="W34" s="149">
        <v>169209000</v>
      </c>
      <c r="X34" s="149">
        <v>64800000</v>
      </c>
      <c r="Y34" s="174">
        <f t="shared" si="2"/>
        <v>0.3829583532790809</v>
      </c>
      <c r="Z34" s="159" t="s">
        <v>195</v>
      </c>
      <c r="AA34" s="164" t="s">
        <v>196</v>
      </c>
      <c r="AB34" s="161" t="s">
        <v>211</v>
      </c>
      <c r="AC34" s="177"/>
    </row>
    <row r="35" spans="1:37" s="3" customFormat="1" ht="409.5" x14ac:dyDescent="0.25">
      <c r="A35" s="191" t="s">
        <v>36</v>
      </c>
      <c r="B35" s="192" t="s">
        <v>37</v>
      </c>
      <c r="C35" s="193" t="s">
        <v>50</v>
      </c>
      <c r="D35" s="193" t="s">
        <v>51</v>
      </c>
      <c r="E35" s="193" t="s">
        <v>40</v>
      </c>
      <c r="F35" s="193">
        <v>0.6</v>
      </c>
      <c r="G35" s="193" t="s">
        <v>52</v>
      </c>
      <c r="H35" s="193" t="s">
        <v>55</v>
      </c>
      <c r="I35" s="193" t="s">
        <v>56</v>
      </c>
      <c r="J35" s="189" t="s">
        <v>49</v>
      </c>
      <c r="K35" s="184">
        <v>1</v>
      </c>
      <c r="L35" s="186">
        <v>2020630010145</v>
      </c>
      <c r="M35" s="178" t="s">
        <v>73</v>
      </c>
      <c r="N35" s="178" t="s">
        <v>61</v>
      </c>
      <c r="O35" s="80" t="s">
        <v>131</v>
      </c>
      <c r="P35" s="73">
        <v>10</v>
      </c>
      <c r="Q35" s="9">
        <v>12</v>
      </c>
      <c r="R35" s="9">
        <v>3</v>
      </c>
      <c r="S35" s="128">
        <f t="shared" si="0"/>
        <v>0.25</v>
      </c>
      <c r="T35" s="291" t="s">
        <v>175</v>
      </c>
      <c r="U35" s="145" t="s">
        <v>146</v>
      </c>
      <c r="V35" s="152" t="s">
        <v>224</v>
      </c>
      <c r="W35" s="153">
        <v>25800000</v>
      </c>
      <c r="X35" s="153">
        <v>17200000</v>
      </c>
      <c r="Y35" s="175">
        <f t="shared" si="2"/>
        <v>0.66666666666666663</v>
      </c>
      <c r="Z35" s="221" t="s">
        <v>197</v>
      </c>
      <c r="AA35" s="139" t="s">
        <v>218</v>
      </c>
      <c r="AB35" s="165" t="s">
        <v>198</v>
      </c>
      <c r="AC35" s="177" t="s">
        <v>68</v>
      </c>
    </row>
    <row r="36" spans="1:37" s="3" customFormat="1" ht="408.75" customHeight="1" x14ac:dyDescent="0.25">
      <c r="A36" s="191"/>
      <c r="B36" s="192"/>
      <c r="C36" s="193"/>
      <c r="D36" s="193"/>
      <c r="E36" s="193"/>
      <c r="F36" s="193"/>
      <c r="G36" s="193"/>
      <c r="H36" s="193"/>
      <c r="I36" s="193"/>
      <c r="J36" s="189"/>
      <c r="K36" s="184"/>
      <c r="L36" s="186"/>
      <c r="M36" s="178"/>
      <c r="N36" s="178"/>
      <c r="O36" s="80" t="s">
        <v>133</v>
      </c>
      <c r="P36" s="73">
        <v>10</v>
      </c>
      <c r="Q36" s="9">
        <v>20</v>
      </c>
      <c r="R36" s="9">
        <v>4</v>
      </c>
      <c r="S36" s="128">
        <f t="shared" si="0"/>
        <v>0.2</v>
      </c>
      <c r="T36" s="292"/>
      <c r="U36" s="145" t="s">
        <v>146</v>
      </c>
      <c r="V36" s="152" t="s">
        <v>224</v>
      </c>
      <c r="W36" s="153">
        <v>56403489</v>
      </c>
      <c r="X36" s="153">
        <v>40800000</v>
      </c>
      <c r="Y36" s="175">
        <f t="shared" si="2"/>
        <v>0.72335950706879149</v>
      </c>
      <c r="Z36" s="222"/>
      <c r="AA36" s="139" t="s">
        <v>199</v>
      </c>
      <c r="AB36" s="165" t="s">
        <v>200</v>
      </c>
      <c r="AC36" s="177"/>
    </row>
    <row r="37" spans="1:37" s="3" customFormat="1" ht="333.75" customHeight="1" x14ac:dyDescent="0.25">
      <c r="A37" s="191"/>
      <c r="B37" s="192"/>
      <c r="C37" s="193"/>
      <c r="D37" s="193"/>
      <c r="E37" s="193"/>
      <c r="F37" s="193"/>
      <c r="G37" s="193"/>
      <c r="H37" s="193"/>
      <c r="I37" s="193"/>
      <c r="J37" s="189"/>
      <c r="K37" s="184"/>
      <c r="L37" s="186"/>
      <c r="M37" s="178"/>
      <c r="N37" s="178"/>
      <c r="O37" s="80" t="s">
        <v>143</v>
      </c>
      <c r="P37" s="73">
        <v>24</v>
      </c>
      <c r="Q37" s="9">
        <v>40</v>
      </c>
      <c r="R37" s="9">
        <v>7</v>
      </c>
      <c r="S37" s="128">
        <f t="shared" si="0"/>
        <v>0.17499999999999999</v>
      </c>
      <c r="T37" s="292"/>
      <c r="U37" s="145" t="s">
        <v>213</v>
      </c>
      <c r="V37" s="152" t="s">
        <v>223</v>
      </c>
      <c r="W37" s="153">
        <v>51600000</v>
      </c>
      <c r="X37" s="153">
        <v>34400000</v>
      </c>
      <c r="Y37" s="175">
        <f t="shared" si="2"/>
        <v>0.66666666666666663</v>
      </c>
      <c r="Z37" s="222"/>
      <c r="AA37" s="139" t="s">
        <v>221</v>
      </c>
      <c r="AB37" s="166" t="s">
        <v>205</v>
      </c>
      <c r="AC37" s="177"/>
    </row>
    <row r="38" spans="1:37" s="3" customFormat="1" ht="409.5" customHeight="1" thickBot="1" x14ac:dyDescent="0.3">
      <c r="A38" s="194"/>
      <c r="B38" s="195"/>
      <c r="C38" s="232"/>
      <c r="D38" s="232"/>
      <c r="E38" s="232"/>
      <c r="F38" s="232"/>
      <c r="G38" s="232"/>
      <c r="H38" s="232"/>
      <c r="I38" s="232"/>
      <c r="J38" s="190"/>
      <c r="K38" s="185"/>
      <c r="L38" s="187"/>
      <c r="M38" s="227"/>
      <c r="N38" s="227"/>
      <c r="O38" s="120" t="s">
        <v>132</v>
      </c>
      <c r="P38" s="10">
        <v>8</v>
      </c>
      <c r="Q38" s="11">
        <v>12</v>
      </c>
      <c r="R38" s="11">
        <v>5</v>
      </c>
      <c r="S38" s="135">
        <f t="shared" si="0"/>
        <v>0.41666666666666669</v>
      </c>
      <c r="T38" s="293"/>
      <c r="U38" s="154" t="s">
        <v>146</v>
      </c>
      <c r="V38" s="155" t="s">
        <v>222</v>
      </c>
      <c r="W38" s="156">
        <v>56400000</v>
      </c>
      <c r="X38" s="156">
        <v>37600000</v>
      </c>
      <c r="Y38" s="175">
        <f t="shared" si="2"/>
        <v>0.66666666666666663</v>
      </c>
      <c r="Z38" s="288"/>
      <c r="AA38" s="167" t="s">
        <v>219</v>
      </c>
      <c r="AB38" s="168" t="s">
        <v>245</v>
      </c>
      <c r="AC38" s="188"/>
      <c r="AE38" s="83"/>
      <c r="AK38" s="12"/>
    </row>
    <row r="39" spans="1:37" ht="39" customHeight="1" thickBot="1" x14ac:dyDescent="0.3">
      <c r="A39" s="125" t="s">
        <v>13</v>
      </c>
      <c r="B39" s="126"/>
      <c r="C39" s="126"/>
      <c r="D39" s="126"/>
      <c r="E39" s="126"/>
      <c r="F39" s="126"/>
      <c r="G39" s="126"/>
      <c r="H39" s="126"/>
      <c r="I39" s="126"/>
      <c r="J39" s="126"/>
      <c r="K39" s="126"/>
      <c r="L39" s="131"/>
      <c r="M39" s="131"/>
      <c r="N39" s="131"/>
      <c r="O39" s="131"/>
      <c r="P39" s="131"/>
      <c r="Q39" s="131"/>
      <c r="R39" s="131"/>
      <c r="S39" s="132"/>
      <c r="T39" s="132"/>
      <c r="U39" s="131"/>
      <c r="V39" s="133"/>
      <c r="W39" s="96">
        <f>SUM(W12:W38)</f>
        <v>2664119422</v>
      </c>
      <c r="X39" s="96">
        <f>SUM(X12:X38)</f>
        <v>849550000</v>
      </c>
      <c r="Y39" s="134">
        <f t="shared" si="2"/>
        <v>0.31888585511013928</v>
      </c>
      <c r="Z39" s="96"/>
      <c r="AA39" s="96"/>
      <c r="AB39" s="96"/>
      <c r="AC39" s="15"/>
      <c r="AD39" s="68"/>
      <c r="AE39" s="13"/>
      <c r="AF39" s="2"/>
      <c r="AG39" s="14"/>
      <c r="AH39" s="2"/>
    </row>
    <row r="40" spans="1:37" ht="22.5" hidden="1" customHeight="1" x14ac:dyDescent="0.25">
      <c r="A40" s="121"/>
      <c r="B40" s="122"/>
      <c r="C40" s="122"/>
      <c r="D40" s="122"/>
      <c r="E40" s="122"/>
      <c r="F40" s="122"/>
      <c r="G40" s="122"/>
      <c r="H40" s="122"/>
      <c r="I40" s="122"/>
      <c r="J40" s="122"/>
      <c r="K40" s="122"/>
      <c r="L40" s="122"/>
      <c r="M40" s="122"/>
      <c r="N40" s="122"/>
      <c r="O40" s="122"/>
      <c r="P40" s="122"/>
      <c r="Q40" s="122"/>
      <c r="R40" s="122"/>
      <c r="S40" s="129">
        <v>0</v>
      </c>
      <c r="T40" s="129"/>
      <c r="U40" s="122"/>
      <c r="V40" s="122"/>
      <c r="W40" s="123"/>
      <c r="X40" s="123"/>
      <c r="Y40" s="130">
        <v>0</v>
      </c>
      <c r="Z40" s="123"/>
      <c r="AA40" s="123"/>
      <c r="AB40" s="123"/>
      <c r="AC40" s="124"/>
      <c r="AD40" s="68"/>
      <c r="AE40" s="13"/>
      <c r="AF40" s="2"/>
      <c r="AG40" s="14"/>
      <c r="AH40" s="2"/>
    </row>
    <row r="41" spans="1:37" ht="22.5" hidden="1" customHeight="1" thickBot="1" x14ac:dyDescent="0.3">
      <c r="A41" s="121"/>
      <c r="B41" s="122"/>
      <c r="C41" s="122"/>
      <c r="D41" s="122"/>
      <c r="E41" s="122"/>
      <c r="F41" s="122"/>
      <c r="G41" s="122"/>
      <c r="H41" s="122"/>
      <c r="I41" s="122"/>
      <c r="J41" s="122"/>
      <c r="K41" s="122"/>
      <c r="L41" s="122"/>
      <c r="M41" s="122"/>
      <c r="N41" s="122"/>
      <c r="O41" s="122"/>
      <c r="P41" s="122"/>
      <c r="Q41" s="122"/>
      <c r="R41" s="122"/>
      <c r="S41" s="129">
        <v>1</v>
      </c>
      <c r="T41" s="129"/>
      <c r="U41" s="122"/>
      <c r="V41" s="122"/>
      <c r="W41" s="123"/>
      <c r="X41" s="123"/>
      <c r="Y41" s="130">
        <v>1</v>
      </c>
      <c r="Z41" s="123"/>
      <c r="AA41" s="123"/>
      <c r="AB41" s="123"/>
      <c r="AC41" s="124"/>
      <c r="AD41" s="68"/>
      <c r="AE41" s="13"/>
      <c r="AF41" s="2"/>
      <c r="AG41" s="14"/>
      <c r="AH41" s="2"/>
    </row>
    <row r="42" spans="1:37" ht="23" hidden="1" thickBot="1" x14ac:dyDescent="0.3">
      <c r="A42" s="17"/>
      <c r="B42" s="18"/>
      <c r="C42" s="19"/>
      <c r="D42" s="18"/>
      <c r="E42" s="19"/>
      <c r="F42" s="18"/>
      <c r="G42" s="19"/>
      <c r="H42" s="18"/>
      <c r="I42" s="19"/>
      <c r="J42" s="19"/>
      <c r="K42" s="18"/>
      <c r="L42" s="19"/>
      <c r="M42" s="18"/>
      <c r="N42" s="41"/>
      <c r="O42" s="41"/>
      <c r="P42" s="41"/>
      <c r="Q42" s="41"/>
      <c r="R42" s="41"/>
      <c r="S42" s="41"/>
      <c r="T42" s="41"/>
      <c r="U42" s="41"/>
      <c r="V42" s="41"/>
      <c r="W42" s="21"/>
      <c r="X42" s="21"/>
      <c r="Y42" s="21"/>
      <c r="Z42" s="21"/>
      <c r="AA42" s="21"/>
      <c r="AB42" s="21"/>
      <c r="AC42" s="25"/>
      <c r="AD42" s="2"/>
      <c r="AE42" s="16"/>
      <c r="AF42" s="2"/>
      <c r="AG42" s="2"/>
      <c r="AH42" s="2"/>
    </row>
    <row r="43" spans="1:37" ht="42.75" customHeight="1" x14ac:dyDescent="0.25">
      <c r="A43" s="22"/>
      <c r="B43" s="92"/>
      <c r="C43" s="23"/>
      <c r="D43" s="92"/>
      <c r="E43" s="23"/>
      <c r="F43" s="92"/>
      <c r="G43" s="24"/>
      <c r="H43" s="24"/>
      <c r="I43" s="24"/>
      <c r="J43" s="207" t="s">
        <v>11</v>
      </c>
      <c r="K43" s="207"/>
      <c r="L43" s="207"/>
      <c r="M43" s="23"/>
      <c r="N43" s="23"/>
      <c r="O43" s="207" t="s">
        <v>9</v>
      </c>
      <c r="P43" s="207"/>
      <c r="Q43" s="207"/>
      <c r="R43" s="93"/>
      <c r="S43" s="93"/>
      <c r="T43" s="98"/>
      <c r="U43" s="210"/>
      <c r="V43" s="210"/>
      <c r="W43" s="210"/>
      <c r="X43" s="210"/>
      <c r="Y43" s="210"/>
      <c r="Z43" s="210"/>
      <c r="AA43" s="210"/>
      <c r="AB43" s="210"/>
      <c r="AC43" s="211"/>
      <c r="AD43" s="16"/>
      <c r="AE43" s="16"/>
      <c r="AF43" s="16"/>
      <c r="AG43" s="2"/>
      <c r="AH43" s="2"/>
    </row>
    <row r="44" spans="1:37" x14ac:dyDescent="0.25">
      <c r="A44" s="17"/>
      <c r="B44" s="18"/>
      <c r="C44" s="19"/>
      <c r="D44" s="18"/>
      <c r="E44" s="19"/>
      <c r="F44" s="18"/>
      <c r="G44" s="41"/>
      <c r="H44" s="41"/>
      <c r="I44" s="41"/>
      <c r="J44" s="19"/>
      <c r="K44" s="18"/>
      <c r="L44" s="19"/>
      <c r="M44" s="18"/>
      <c r="N44" s="18"/>
      <c r="O44" s="19"/>
      <c r="P44" s="19"/>
      <c r="Q44" s="41"/>
      <c r="R44" s="41"/>
      <c r="S44" s="41"/>
      <c r="T44" s="41"/>
      <c r="U44" s="41"/>
      <c r="V44" s="41"/>
      <c r="W44" s="21"/>
      <c r="X44" s="21"/>
      <c r="Y44" s="21"/>
      <c r="Z44" s="21"/>
      <c r="AA44" s="21"/>
      <c r="AB44" s="21"/>
      <c r="AC44" s="25"/>
      <c r="AD44" s="16"/>
      <c r="AE44" s="176"/>
      <c r="AF44" s="16"/>
      <c r="AG44" s="2"/>
      <c r="AH44" s="2"/>
    </row>
    <row r="45" spans="1:37" x14ac:dyDescent="0.25">
      <c r="A45" s="17"/>
      <c r="B45" s="18"/>
      <c r="C45" s="19"/>
      <c r="D45" s="18"/>
      <c r="E45" s="19"/>
      <c r="F45" s="18"/>
      <c r="G45" s="41"/>
      <c r="H45" s="41"/>
      <c r="I45" s="41"/>
      <c r="J45" s="19"/>
      <c r="K45" s="18"/>
      <c r="L45" s="19"/>
      <c r="M45" s="18"/>
      <c r="N45" s="18"/>
      <c r="O45" s="19"/>
      <c r="P45" s="19"/>
      <c r="Q45" s="19"/>
      <c r="R45" s="19"/>
      <c r="S45" s="19"/>
      <c r="T45" s="19"/>
      <c r="U45" s="19"/>
      <c r="V45" s="19"/>
      <c r="W45" s="21"/>
      <c r="X45" s="21"/>
      <c r="Y45" s="21"/>
      <c r="Z45" s="21"/>
      <c r="AA45" s="21"/>
      <c r="AB45" s="21"/>
      <c r="AC45" s="26"/>
      <c r="AD45" s="16"/>
      <c r="AE45" s="176"/>
      <c r="AF45" s="16"/>
      <c r="AG45" s="2"/>
      <c r="AH45" s="2"/>
    </row>
    <row r="46" spans="1:37" x14ac:dyDescent="0.25">
      <c r="A46" s="17"/>
      <c r="B46" s="18"/>
      <c r="C46" s="19"/>
      <c r="D46" s="18"/>
      <c r="E46" s="19"/>
      <c r="F46" s="18"/>
      <c r="G46" s="41"/>
      <c r="H46" s="41"/>
      <c r="I46" s="41"/>
      <c r="J46" s="19"/>
      <c r="K46" s="18"/>
      <c r="L46" s="19"/>
      <c r="M46" s="18"/>
      <c r="N46" s="18"/>
      <c r="O46" s="19"/>
      <c r="P46" s="19"/>
      <c r="Q46" s="19"/>
      <c r="R46" s="19"/>
      <c r="S46" s="19"/>
      <c r="T46" s="19"/>
      <c r="U46" s="19"/>
      <c r="V46" s="19"/>
      <c r="W46" s="21"/>
      <c r="X46" s="21"/>
      <c r="Y46" s="21"/>
      <c r="Z46" s="21"/>
      <c r="AA46" s="21"/>
      <c r="AB46" s="21"/>
      <c r="AC46" s="26"/>
      <c r="AD46" s="16"/>
      <c r="AE46" s="16"/>
      <c r="AF46" s="16"/>
      <c r="AG46" s="2"/>
      <c r="AH46" s="2"/>
    </row>
    <row r="47" spans="1:37" ht="14.25" customHeight="1" thickBot="1" x14ac:dyDescent="0.3">
      <c r="A47" s="17"/>
      <c r="B47" s="18"/>
      <c r="C47" s="19"/>
      <c r="D47" s="18"/>
      <c r="E47" s="19"/>
      <c r="F47" s="18"/>
      <c r="G47" s="41"/>
      <c r="H47" s="41"/>
      <c r="I47" s="41"/>
      <c r="J47" s="27"/>
      <c r="K47" s="27"/>
      <c r="L47" s="27"/>
      <c r="M47" s="18"/>
      <c r="N47" s="18"/>
      <c r="O47" s="27"/>
      <c r="P47" s="27"/>
      <c r="Q47" s="19"/>
      <c r="R47" s="19"/>
      <c r="S47" s="19"/>
      <c r="T47" s="19"/>
      <c r="U47" s="19"/>
      <c r="V47" s="19"/>
      <c r="W47" s="28"/>
      <c r="X47" s="28"/>
      <c r="Y47" s="28"/>
      <c r="Z47" s="28"/>
      <c r="AA47" s="28"/>
      <c r="AB47" s="28"/>
      <c r="AC47" s="26"/>
      <c r="AD47" s="14"/>
      <c r="AE47" s="2"/>
      <c r="AF47" s="2"/>
      <c r="AG47" s="2"/>
      <c r="AH47" s="2"/>
    </row>
    <row r="48" spans="1:37" ht="25.5" customHeight="1" x14ac:dyDescent="0.25">
      <c r="A48" s="17"/>
      <c r="B48" s="18"/>
      <c r="C48" s="29"/>
      <c r="D48" s="18"/>
      <c r="E48" s="19"/>
      <c r="F48" s="18"/>
      <c r="G48" s="41"/>
      <c r="H48" s="41"/>
      <c r="I48" s="41"/>
      <c r="J48" s="183" t="s">
        <v>70</v>
      </c>
      <c r="K48" s="183"/>
      <c r="L48" s="183"/>
      <c r="M48" s="30"/>
      <c r="N48" s="30"/>
      <c r="O48" s="183" t="s">
        <v>70</v>
      </c>
      <c r="P48" s="183"/>
      <c r="Q48" s="183"/>
      <c r="R48" s="95"/>
      <c r="S48" s="95"/>
      <c r="T48" s="97"/>
      <c r="U48" s="19"/>
      <c r="V48" s="19"/>
      <c r="W48" s="21"/>
      <c r="X48" s="21"/>
      <c r="Y48" s="21"/>
      <c r="Z48" s="21"/>
      <c r="AA48" s="21"/>
      <c r="AB48" s="21"/>
      <c r="AC48" s="26"/>
      <c r="AD48" s="2"/>
      <c r="AE48" s="2"/>
      <c r="AF48" s="2"/>
      <c r="AG48" s="2"/>
      <c r="AH48" s="2"/>
    </row>
    <row r="49" spans="1:34" ht="45" customHeight="1" x14ac:dyDescent="0.25">
      <c r="A49" s="17"/>
      <c r="B49" s="18"/>
      <c r="C49" s="29"/>
      <c r="D49" s="18"/>
      <c r="E49" s="19"/>
      <c r="F49" s="18"/>
      <c r="G49" s="41"/>
      <c r="H49" s="41"/>
      <c r="I49" s="41"/>
      <c r="J49" s="208" t="s">
        <v>12</v>
      </c>
      <c r="K49" s="208"/>
      <c r="L49" s="31"/>
      <c r="M49" s="30"/>
      <c r="N49" s="30"/>
      <c r="O49" s="19" t="s">
        <v>12</v>
      </c>
      <c r="P49" s="18"/>
      <c r="Q49" s="19"/>
      <c r="R49" s="19"/>
      <c r="S49" s="19"/>
      <c r="T49" s="19"/>
      <c r="U49" s="19"/>
      <c r="V49" s="19"/>
      <c r="W49" s="32"/>
      <c r="X49" s="32"/>
      <c r="Y49" s="32"/>
      <c r="Z49" s="32"/>
      <c r="AA49" s="32"/>
      <c r="AB49" s="32"/>
      <c r="AC49" s="26"/>
      <c r="AD49" s="2"/>
      <c r="AE49" s="14"/>
      <c r="AF49" s="2"/>
      <c r="AG49" s="2"/>
      <c r="AH49" s="2"/>
    </row>
    <row r="50" spans="1:34" x14ac:dyDescent="0.25">
      <c r="A50" s="17"/>
      <c r="B50" s="18"/>
      <c r="C50" s="19"/>
      <c r="D50" s="18"/>
      <c r="E50" s="19"/>
      <c r="F50" s="18"/>
      <c r="G50" s="19"/>
      <c r="H50" s="18"/>
      <c r="I50" s="19"/>
      <c r="J50" s="19"/>
      <c r="K50" s="18"/>
      <c r="L50" s="19"/>
      <c r="M50" s="18"/>
      <c r="N50" s="19"/>
      <c r="O50" s="19"/>
      <c r="P50" s="19"/>
      <c r="Q50" s="19"/>
      <c r="R50" s="19"/>
      <c r="S50" s="19"/>
      <c r="T50" s="19"/>
      <c r="U50" s="19"/>
      <c r="V50" s="19"/>
      <c r="W50" s="28"/>
      <c r="X50" s="28"/>
      <c r="Y50" s="28"/>
      <c r="Z50" s="28"/>
      <c r="AA50" s="28"/>
      <c r="AB50" s="28"/>
      <c r="AC50" s="26"/>
      <c r="AD50" s="33"/>
      <c r="AE50" s="14"/>
      <c r="AF50" s="2"/>
      <c r="AG50" s="2"/>
      <c r="AH50" s="2"/>
    </row>
    <row r="51" spans="1:34" x14ac:dyDescent="0.25">
      <c r="A51" s="17"/>
      <c r="B51" s="18"/>
      <c r="C51" s="19"/>
      <c r="D51" s="18"/>
      <c r="E51" s="19"/>
      <c r="F51" s="18"/>
      <c r="G51" s="19"/>
      <c r="H51" s="18"/>
      <c r="I51" s="19"/>
      <c r="J51" s="19"/>
      <c r="K51" s="18"/>
      <c r="L51" s="19"/>
      <c r="M51" s="18"/>
      <c r="N51" s="19"/>
      <c r="O51" s="19"/>
      <c r="P51" s="19"/>
      <c r="Q51" s="19"/>
      <c r="R51" s="19"/>
      <c r="S51" s="19"/>
      <c r="T51" s="19"/>
      <c r="U51" s="19"/>
      <c r="V51" s="19"/>
      <c r="W51" s="32"/>
      <c r="X51" s="32"/>
      <c r="Y51" s="32"/>
      <c r="Z51" s="32"/>
      <c r="AA51" s="32"/>
      <c r="AB51" s="32"/>
      <c r="AC51" s="34"/>
      <c r="AD51" s="33"/>
      <c r="AE51" s="2"/>
      <c r="AF51" s="2"/>
      <c r="AG51" s="2"/>
      <c r="AH51" s="2"/>
    </row>
    <row r="52" spans="1:34" ht="53.5" customHeight="1" thickBot="1" x14ac:dyDescent="0.3">
      <c r="A52" s="180" t="s">
        <v>14</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2"/>
      <c r="AD52" s="2"/>
      <c r="AE52" s="2"/>
      <c r="AF52" s="2"/>
      <c r="AG52" s="2"/>
      <c r="AH52" s="2"/>
    </row>
    <row r="53" spans="1:34" x14ac:dyDescent="0.25">
      <c r="W53" s="37"/>
      <c r="X53" s="37"/>
      <c r="Y53" s="37"/>
      <c r="Z53" s="37"/>
      <c r="AA53" s="37"/>
      <c r="AB53" s="37"/>
      <c r="AD53" s="14"/>
      <c r="AE53" s="2"/>
      <c r="AF53" s="2"/>
      <c r="AG53" s="2"/>
      <c r="AH53" s="2"/>
    </row>
    <row r="54" spans="1:34" x14ac:dyDescent="0.25">
      <c r="AD54" s="2"/>
      <c r="AE54" s="2"/>
      <c r="AF54" s="2"/>
      <c r="AG54" s="2"/>
      <c r="AH54" s="2"/>
    </row>
    <row r="55" spans="1:34" x14ac:dyDescent="0.25">
      <c r="AD55" s="2"/>
      <c r="AE55" s="2"/>
      <c r="AF55" s="2"/>
      <c r="AG55" s="2"/>
      <c r="AH55" s="2"/>
    </row>
    <row r="56" spans="1:34" x14ac:dyDescent="0.25">
      <c r="AD56" s="2"/>
      <c r="AE56" s="2"/>
      <c r="AF56" s="2"/>
      <c r="AG56" s="2"/>
      <c r="AH56" s="2"/>
    </row>
    <row r="57" spans="1:34" ht="23" x14ac:dyDescent="0.25">
      <c r="V57" s="20"/>
      <c r="W57" s="201"/>
      <c r="X57" s="94"/>
      <c r="Y57" s="94"/>
      <c r="Z57" s="94"/>
      <c r="AA57" s="94"/>
      <c r="AB57" s="94"/>
      <c r="AC57" s="39"/>
      <c r="AD57" s="2"/>
      <c r="AE57" s="2"/>
      <c r="AF57" s="2"/>
      <c r="AG57" s="2"/>
      <c r="AH57" s="2"/>
    </row>
    <row r="58" spans="1:34" ht="23" x14ac:dyDescent="0.25">
      <c r="V58" s="20"/>
      <c r="W58" s="201"/>
      <c r="X58" s="94"/>
      <c r="Y58" s="94"/>
      <c r="Z58" s="94"/>
      <c r="AA58" s="94"/>
      <c r="AB58" s="94"/>
      <c r="AC58" s="39"/>
      <c r="AD58" s="2"/>
      <c r="AE58" s="2"/>
      <c r="AF58" s="2"/>
      <c r="AG58" s="2"/>
      <c r="AH58" s="2"/>
    </row>
    <row r="59" spans="1:34" x14ac:dyDescent="0.25">
      <c r="V59" s="20"/>
      <c r="W59" s="40"/>
      <c r="X59" s="40"/>
      <c r="Y59" s="40"/>
      <c r="Z59" s="40"/>
      <c r="AA59" s="40"/>
      <c r="AB59" s="40"/>
      <c r="AC59" s="20"/>
    </row>
  </sheetData>
  <protectedRanges>
    <protectedRange sqref="U12:U15 U20:U22" name="Rango2"/>
    <protectedRange sqref="L12:L38" name="Rango3"/>
    <protectedRange sqref="U27:U34" name="Rango2_2"/>
    <protectedRange sqref="U25" name="Rango2_1"/>
    <protectedRange sqref="U16:U19" name="Rango2_3"/>
    <protectedRange sqref="U35:U38" name="Rango2_4"/>
  </protectedRanges>
  <autoFilter ref="A11:AK41" xr:uid="{00000000-0009-0000-0000-000000000000}"/>
  <mergeCells count="153">
    <mergeCell ref="AA10:AA11"/>
    <mergeCell ref="AB10:AB11"/>
    <mergeCell ref="AC10:AC11"/>
    <mergeCell ref="AC17:AC19"/>
    <mergeCell ref="P10:P11"/>
    <mergeCell ref="Q10:Q11"/>
    <mergeCell ref="R10:R11"/>
    <mergeCell ref="U10:U11"/>
    <mergeCell ref="V10:V11"/>
    <mergeCell ref="W10:W11"/>
    <mergeCell ref="X10:X11"/>
    <mergeCell ref="Z10:Z11"/>
    <mergeCell ref="Z35:Z38"/>
    <mergeCell ref="E10:E11"/>
    <mergeCell ref="F10:F11"/>
    <mergeCell ref="I10:I11"/>
    <mergeCell ref="J10:J11"/>
    <mergeCell ref="K10:K11"/>
    <mergeCell ref="L10:L11"/>
    <mergeCell ref="M10:M11"/>
    <mergeCell ref="N10:N11"/>
    <mergeCell ref="O10:O11"/>
    <mergeCell ref="H20:H22"/>
    <mergeCell ref="E23:E26"/>
    <mergeCell ref="T35:T38"/>
    <mergeCell ref="T10:T11"/>
    <mergeCell ref="I27:I34"/>
    <mergeCell ref="J27:J34"/>
    <mergeCell ref="K27:K34"/>
    <mergeCell ref="J23:J26"/>
    <mergeCell ref="I23:I26"/>
    <mergeCell ref="I12:I19"/>
    <mergeCell ref="J12:J19"/>
    <mergeCell ref="I20:I22"/>
    <mergeCell ref="J20:J22"/>
    <mergeCell ref="E12:E19"/>
    <mergeCell ref="M27:M34"/>
    <mergeCell ref="AC12:AC15"/>
    <mergeCell ref="AC23:AC26"/>
    <mergeCell ref="L27:L34"/>
    <mergeCell ref="K12:K19"/>
    <mergeCell ref="M23:M26"/>
    <mergeCell ref="M20:M22"/>
    <mergeCell ref="N20:N22"/>
    <mergeCell ref="L17:L19"/>
    <mergeCell ref="K23:K26"/>
    <mergeCell ref="K20:K22"/>
    <mergeCell ref="F12:F19"/>
    <mergeCell ref="G20:G22"/>
    <mergeCell ref="C20:C22"/>
    <mergeCell ref="D20:D22"/>
    <mergeCell ref="E20:E22"/>
    <mergeCell ref="F20:F22"/>
    <mergeCell ref="B20:B22"/>
    <mergeCell ref="D23:D26"/>
    <mergeCell ref="G23:G26"/>
    <mergeCell ref="F23:F26"/>
    <mergeCell ref="A1:B4"/>
    <mergeCell ref="D9:F9"/>
    <mergeCell ref="I9:K9"/>
    <mergeCell ref="L6:AC6"/>
    <mergeCell ref="A7:G7"/>
    <mergeCell ref="A8:K8"/>
    <mergeCell ref="L8:N8"/>
    <mergeCell ref="O8:Q8"/>
    <mergeCell ref="C1:AB1"/>
    <mergeCell ref="C3:AB3"/>
    <mergeCell ref="C4:AB4"/>
    <mergeCell ref="A5:G5"/>
    <mergeCell ref="H5:M5"/>
    <mergeCell ref="N5:AC5"/>
    <mergeCell ref="A6:J6"/>
    <mergeCell ref="R8:S8"/>
    <mergeCell ref="U8:Y8"/>
    <mergeCell ref="Z8:AA8"/>
    <mergeCell ref="A9:A11"/>
    <mergeCell ref="B9:B11"/>
    <mergeCell ref="C9:C11"/>
    <mergeCell ref="G9:G11"/>
    <mergeCell ref="H9:H11"/>
    <mergeCell ref="D10:D11"/>
    <mergeCell ref="D27:D34"/>
    <mergeCell ref="N35:N38"/>
    <mergeCell ref="M35:M38"/>
    <mergeCell ref="A23:A26"/>
    <mergeCell ref="A20:A22"/>
    <mergeCell ref="M17:M19"/>
    <mergeCell ref="N17:N19"/>
    <mergeCell ref="V17:V19"/>
    <mergeCell ref="C35:C38"/>
    <mergeCell ref="D35:D38"/>
    <mergeCell ref="E35:E38"/>
    <mergeCell ref="F35:F38"/>
    <mergeCell ref="G35:G38"/>
    <mergeCell ref="H35:H38"/>
    <mergeCell ref="I35:I38"/>
    <mergeCell ref="A12:A19"/>
    <mergeCell ref="B12:B19"/>
    <mergeCell ref="G12:G19"/>
    <mergeCell ref="H12:H19"/>
    <mergeCell ref="H23:H26"/>
    <mergeCell ref="B23:B26"/>
    <mergeCell ref="C23:C26"/>
    <mergeCell ref="C12:C19"/>
    <mergeCell ref="D12:D19"/>
    <mergeCell ref="W57:W58"/>
    <mergeCell ref="L23:L26"/>
    <mergeCell ref="N12:N16"/>
    <mergeCell ref="M12:M16"/>
    <mergeCell ref="L12:L16"/>
    <mergeCell ref="U17:U19"/>
    <mergeCell ref="J43:L43"/>
    <mergeCell ref="J49:K49"/>
    <mergeCell ref="T12:T16"/>
    <mergeCell ref="T17:T19"/>
    <mergeCell ref="T20:T22"/>
    <mergeCell ref="U43:AC43"/>
    <mergeCell ref="O43:Q43"/>
    <mergeCell ref="L20:L22"/>
    <mergeCell ref="AA12:AA15"/>
    <mergeCell ref="Z12:Z15"/>
    <mergeCell ref="Z17:Z19"/>
    <mergeCell ref="AA17:AA19"/>
    <mergeCell ref="Z20:Z22"/>
    <mergeCell ref="AA20:AA22"/>
    <mergeCell ref="Y20:Y22"/>
    <mergeCell ref="U27:U34"/>
    <mergeCell ref="V27:V34"/>
    <mergeCell ref="AC20:AC22"/>
    <mergeCell ref="AE44:AE45"/>
    <mergeCell ref="AC27:AC34"/>
    <mergeCell ref="N23:N26"/>
    <mergeCell ref="N27:N34"/>
    <mergeCell ref="A52:AC52"/>
    <mergeCell ref="O48:Q48"/>
    <mergeCell ref="J48:L48"/>
    <mergeCell ref="K35:K38"/>
    <mergeCell ref="L35:L38"/>
    <mergeCell ref="AC35:AC38"/>
    <mergeCell ref="J35:J38"/>
    <mergeCell ref="A27:A34"/>
    <mergeCell ref="B27:B34"/>
    <mergeCell ref="E27:E34"/>
    <mergeCell ref="F27:F34"/>
    <mergeCell ref="G27:G34"/>
    <mergeCell ref="A35:A38"/>
    <mergeCell ref="B35:B38"/>
    <mergeCell ref="T23:T26"/>
    <mergeCell ref="T27:T34"/>
    <mergeCell ref="Z23:Z26"/>
    <mergeCell ref="AA23:AA26"/>
    <mergeCell ref="C27:C34"/>
    <mergeCell ref="H27:H34"/>
  </mergeCells>
  <conditionalFormatting sqref="S12:T41">
    <cfRule type="colorScale" priority="26">
      <colorScale>
        <cfvo type="percent" val="0"/>
        <cfvo type="percent" val="25"/>
        <cfvo type="percent" val="100"/>
        <color rgb="FFFF0000"/>
        <color rgb="FFFFFF00"/>
        <color rgb="FF92D050"/>
      </colorScale>
    </cfRule>
    <cfRule type="colorScale" priority="27">
      <colorScale>
        <cfvo type="percent" val="0"/>
        <cfvo type="percent" val="25"/>
        <cfvo type="percent" val="100"/>
        <color rgb="FFFF0000"/>
        <color rgb="FFFFFF00"/>
        <color rgb="FF92D050"/>
      </colorScale>
    </cfRule>
  </conditionalFormatting>
  <conditionalFormatting sqref="Y20 Y12 Y28:Y41 Y15:Y17 Y23">
    <cfRule type="colorScale" priority="25">
      <colorScale>
        <cfvo type="percent" val="0"/>
        <cfvo type="percent" val="25"/>
        <cfvo type="percent" val="100"/>
        <color rgb="FFFF0000"/>
        <color rgb="FFFFFF00"/>
        <color rgb="FF92D050"/>
      </colorScale>
    </cfRule>
  </conditionalFormatting>
  <conditionalFormatting sqref="Y13">
    <cfRule type="colorScale" priority="14">
      <colorScale>
        <cfvo type="percent" val="0"/>
        <cfvo type="percent" val="25"/>
        <cfvo type="percent" val="100"/>
        <color rgb="FFFF0000"/>
        <color rgb="FFFFFF00"/>
        <color rgb="FF92D050"/>
      </colorScale>
    </cfRule>
  </conditionalFormatting>
  <conditionalFormatting sqref="Y18">
    <cfRule type="colorScale" priority="12">
      <colorScale>
        <cfvo type="percent" val="0"/>
        <cfvo type="percent" val="25"/>
        <cfvo type="percent" val="100"/>
        <color rgb="FFFF0000"/>
        <color rgb="FFFFFF00"/>
        <color rgb="FF92D050"/>
      </colorScale>
    </cfRule>
  </conditionalFormatting>
  <conditionalFormatting sqref="Y19">
    <cfRule type="colorScale" priority="11">
      <colorScale>
        <cfvo type="percent" val="0"/>
        <cfvo type="percent" val="25"/>
        <cfvo type="percent" val="100"/>
        <color rgb="FFFF0000"/>
        <color rgb="FFFFFF00"/>
        <color rgb="FF92D050"/>
      </colorScale>
    </cfRule>
  </conditionalFormatting>
  <conditionalFormatting sqref="Y24">
    <cfRule type="colorScale" priority="10">
      <colorScale>
        <cfvo type="percent" val="0"/>
        <cfvo type="percent" val="25"/>
        <cfvo type="percent" val="100"/>
        <color rgb="FFFF0000"/>
        <color rgb="FFFFFF00"/>
        <color rgb="FF92D050"/>
      </colorScale>
    </cfRule>
  </conditionalFormatting>
  <conditionalFormatting sqref="Y25">
    <cfRule type="colorScale" priority="9">
      <colorScale>
        <cfvo type="percent" val="0"/>
        <cfvo type="percent" val="25"/>
        <cfvo type="percent" val="100"/>
        <color rgb="FFFF0000"/>
        <color rgb="FFFFFF00"/>
        <color rgb="FF92D050"/>
      </colorScale>
    </cfRule>
  </conditionalFormatting>
  <conditionalFormatting sqref="Y26">
    <cfRule type="colorScale" priority="8">
      <colorScale>
        <cfvo type="percent" val="0"/>
        <cfvo type="percent" val="25"/>
        <cfvo type="percent" val="100"/>
        <color rgb="FFFF0000"/>
        <color rgb="FFFFFF00"/>
        <color rgb="FF92D050"/>
      </colorScale>
    </cfRule>
  </conditionalFormatting>
  <conditionalFormatting sqref="Y27">
    <cfRule type="colorScale" priority="5">
      <colorScale>
        <cfvo type="percent" val="0"/>
        <cfvo type="percent" val="25"/>
        <cfvo type="percent" val="100"/>
        <color rgb="FFFF0000"/>
        <color rgb="FFFFFF00"/>
        <color rgb="FF92D050"/>
      </colorScale>
    </cfRule>
  </conditionalFormatting>
  <conditionalFormatting sqref="Y14">
    <cfRule type="colorScale" priority="3">
      <colorScale>
        <cfvo type="percent" val="0"/>
        <cfvo type="percent" val="25"/>
        <cfvo type="percent" val="100"/>
        <color rgb="FFFF0000"/>
        <color rgb="FFFFFF00"/>
        <color rgb="FF92D050"/>
      </colorScale>
    </cfRule>
  </conditionalFormatting>
  <conditionalFormatting sqref="S12:S41">
    <cfRule type="colorScale" priority="2">
      <colorScale>
        <cfvo type="percent" val="0"/>
        <cfvo type="percent" val="25"/>
        <cfvo type="percent" val="100"/>
        <color rgb="FFFF0000"/>
        <color rgb="FFFFFF00"/>
        <color rgb="FF92D050"/>
      </colorScale>
    </cfRule>
  </conditionalFormatting>
  <conditionalFormatting sqref="Y12:Y41">
    <cfRule type="colorScale" priority="1">
      <colorScale>
        <cfvo type="percent" val="0"/>
        <cfvo type="percent" val="25"/>
        <cfvo type="percent" val="100"/>
        <color rgb="FFFF0000"/>
        <color rgb="FFFFFF00"/>
        <color rgb="FF92D050"/>
      </colorScale>
    </cfRule>
  </conditionalFormatting>
  <printOptions horizontalCentered="1"/>
  <pageMargins left="1.1023622047244095" right="0.31496062992125984" top="0.59055118110236227" bottom="0.39370078740157483" header="0.27559055118110237" footer="0.31496062992125984"/>
  <pageSetup paperSize="5" scale="17" firstPageNumber="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2" sqref="B2:B5"/>
    </sheetView>
  </sheetViews>
  <sheetFormatPr baseColWidth="10" defaultRowHeight="12.5" x14ac:dyDescent="0.25"/>
  <cols>
    <col min="1" max="2" width="37.7265625" customWidth="1"/>
  </cols>
  <sheetData>
    <row r="1" spans="1:2" x14ac:dyDescent="0.25">
      <c r="A1" t="s">
        <v>134</v>
      </c>
      <c r="B1" t="s">
        <v>135</v>
      </c>
    </row>
    <row r="2" spans="1:2" ht="62.5" x14ac:dyDescent="0.25">
      <c r="A2" s="81" t="s">
        <v>63</v>
      </c>
      <c r="B2" s="82" t="s">
        <v>131</v>
      </c>
    </row>
    <row r="3" spans="1:2" ht="50" x14ac:dyDescent="0.25">
      <c r="A3" s="81" t="s">
        <v>64</v>
      </c>
      <c r="B3" s="82" t="s">
        <v>136</v>
      </c>
    </row>
    <row r="4" spans="1:2" ht="87.5" x14ac:dyDescent="0.25">
      <c r="A4" s="81" t="s">
        <v>65</v>
      </c>
      <c r="B4" s="82" t="s">
        <v>137</v>
      </c>
    </row>
    <row r="5" spans="1:2" ht="87.5" x14ac:dyDescent="0.25">
      <c r="A5" s="81" t="s">
        <v>66</v>
      </c>
      <c r="B5" s="82" t="s">
        <v>132</v>
      </c>
    </row>
  </sheetData>
  <pageMargins left="0.7" right="0.7" top="0.75" bottom="0.75" header="0.3" footer="0.3"/>
  <pageSetup paperSize="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5"/>
  <sheetViews>
    <sheetView topLeftCell="K21" zoomScale="50" zoomScaleNormal="50" workbookViewId="0">
      <selection activeCell="S24" sqref="S24"/>
    </sheetView>
  </sheetViews>
  <sheetFormatPr baseColWidth="10" defaultColWidth="11.453125" defaultRowHeight="22.5" x14ac:dyDescent="0.25"/>
  <cols>
    <col min="1" max="1" width="27" style="35" customWidth="1"/>
    <col min="2" max="2" width="22.453125" style="35" customWidth="1"/>
    <col min="3" max="3" width="19.453125" style="35" customWidth="1"/>
    <col min="4" max="4" width="26" style="35" customWidth="1"/>
    <col min="5" max="5" width="12.54296875" style="35" customWidth="1"/>
    <col min="6" max="6" width="15.54296875" style="35" customWidth="1"/>
    <col min="7" max="7" width="22.54296875" style="35" customWidth="1"/>
    <col min="8" max="8" width="23.54296875" style="35" customWidth="1"/>
    <col min="9" max="9" width="29" style="35" customWidth="1"/>
    <col min="10" max="10" width="12.54296875" style="35" customWidth="1"/>
    <col min="11" max="11" width="15.54296875" style="35" customWidth="1"/>
    <col min="12" max="12" width="40.453125" style="35" customWidth="1"/>
    <col min="13" max="13" width="27.26953125" style="35" customWidth="1"/>
    <col min="14" max="14" width="38.54296875" style="36" customWidth="1"/>
    <col min="15" max="15" width="58.1796875" style="36" customWidth="1"/>
    <col min="16" max="16" width="23.1796875" style="36" customWidth="1"/>
    <col min="17" max="17" width="24.453125" style="36" customWidth="1"/>
    <col min="18" max="18" width="29.7265625" style="36" customWidth="1"/>
    <col min="19" max="19" width="33.54296875" style="36" customWidth="1"/>
    <col min="20" max="20" width="19.453125" style="36" customWidth="1"/>
    <col min="21" max="21" width="34" style="38" customWidth="1"/>
    <col min="22" max="22" width="26.1796875" style="35" customWidth="1"/>
    <col min="23" max="23" width="21.453125" style="1" customWidth="1"/>
    <col min="24" max="24" width="40.81640625" style="1" bestFit="1" customWidth="1"/>
    <col min="25" max="25" width="11.453125" style="1"/>
    <col min="26" max="26" width="16.54296875" style="1" bestFit="1" customWidth="1"/>
    <col min="27" max="29" width="11.453125" style="1"/>
    <col min="30" max="30" width="22.54296875" style="1" bestFit="1" customWidth="1"/>
    <col min="31" max="16384" width="11.453125" style="1"/>
  </cols>
  <sheetData>
    <row r="1" spans="1:22" s="43" customFormat="1" ht="22.5" customHeight="1" x14ac:dyDescent="0.25">
      <c r="A1" s="304"/>
      <c r="B1" s="305"/>
      <c r="C1" s="310" t="s">
        <v>79</v>
      </c>
      <c r="D1" s="311"/>
      <c r="E1" s="311"/>
      <c r="F1" s="311"/>
      <c r="G1" s="311"/>
      <c r="H1" s="311"/>
      <c r="I1" s="311"/>
      <c r="J1" s="311"/>
      <c r="K1" s="311"/>
      <c r="L1" s="311"/>
      <c r="M1" s="311"/>
      <c r="N1" s="311"/>
      <c r="O1" s="311"/>
      <c r="P1" s="311"/>
      <c r="Q1" s="311"/>
      <c r="R1" s="311"/>
      <c r="S1" s="311"/>
      <c r="T1" s="311"/>
      <c r="U1" s="312"/>
      <c r="V1" s="42" t="s">
        <v>15</v>
      </c>
    </row>
    <row r="2" spans="1:22" s="43" customFormat="1" ht="25.5" customHeight="1" x14ac:dyDescent="0.25">
      <c r="A2" s="306"/>
      <c r="B2" s="307"/>
      <c r="C2" s="44"/>
      <c r="D2" s="45"/>
      <c r="E2" s="45"/>
      <c r="F2" s="45"/>
      <c r="G2" s="45"/>
      <c r="H2" s="45"/>
      <c r="I2" s="45"/>
      <c r="J2" s="45"/>
      <c r="K2" s="45"/>
      <c r="L2" s="45"/>
      <c r="M2" s="45"/>
      <c r="N2" s="45"/>
      <c r="O2" s="45"/>
      <c r="P2" s="45"/>
      <c r="Q2" s="45"/>
      <c r="R2" s="45"/>
      <c r="S2" s="45"/>
      <c r="T2" s="45"/>
      <c r="U2" s="46"/>
      <c r="V2" s="47" t="s">
        <v>80</v>
      </c>
    </row>
    <row r="3" spans="1:22" s="43" customFormat="1" ht="20.25" customHeight="1" x14ac:dyDescent="0.25">
      <c r="A3" s="306"/>
      <c r="B3" s="307"/>
      <c r="C3" s="306" t="s">
        <v>2</v>
      </c>
      <c r="D3" s="313"/>
      <c r="E3" s="313"/>
      <c r="F3" s="313"/>
      <c r="G3" s="313"/>
      <c r="H3" s="313"/>
      <c r="I3" s="313"/>
      <c r="J3" s="313"/>
      <c r="K3" s="313"/>
      <c r="L3" s="313"/>
      <c r="M3" s="313"/>
      <c r="N3" s="313"/>
      <c r="O3" s="313"/>
      <c r="P3" s="313"/>
      <c r="Q3" s="313"/>
      <c r="R3" s="313"/>
      <c r="S3" s="313"/>
      <c r="T3" s="313"/>
      <c r="U3" s="307"/>
      <c r="V3" s="47" t="s">
        <v>81</v>
      </c>
    </row>
    <row r="4" spans="1:22" s="43" customFormat="1" ht="27.75" customHeight="1" thickBot="1" x14ac:dyDescent="0.3">
      <c r="A4" s="308"/>
      <c r="B4" s="309"/>
      <c r="C4" s="308" t="s">
        <v>3</v>
      </c>
      <c r="D4" s="314"/>
      <c r="E4" s="314"/>
      <c r="F4" s="314"/>
      <c r="G4" s="314"/>
      <c r="H4" s="314"/>
      <c r="I4" s="314"/>
      <c r="J4" s="314"/>
      <c r="K4" s="314"/>
      <c r="L4" s="314"/>
      <c r="M4" s="314"/>
      <c r="N4" s="314"/>
      <c r="O4" s="314"/>
      <c r="P4" s="314"/>
      <c r="Q4" s="314"/>
      <c r="R4" s="314"/>
      <c r="S4" s="314"/>
      <c r="T4" s="314"/>
      <c r="U4" s="309"/>
      <c r="V4" s="48" t="s">
        <v>5</v>
      </c>
    </row>
    <row r="5" spans="1:22" s="55" customFormat="1" ht="19.5" customHeight="1" thickBot="1" x14ac:dyDescent="0.3">
      <c r="A5" s="49"/>
      <c r="B5" s="50"/>
      <c r="C5" s="50"/>
      <c r="D5" s="50"/>
      <c r="E5" s="50"/>
      <c r="F5" s="50"/>
      <c r="G5" s="50"/>
      <c r="H5" s="50"/>
      <c r="I5" s="50"/>
      <c r="J5" s="50"/>
      <c r="K5" s="51"/>
      <c r="L5" s="52"/>
      <c r="M5" s="52"/>
      <c r="N5" s="52"/>
      <c r="O5" s="52"/>
      <c r="P5" s="52"/>
      <c r="Q5" s="52"/>
      <c r="R5" s="52"/>
      <c r="S5" s="52"/>
      <c r="T5" s="52"/>
      <c r="U5" s="53"/>
      <c r="V5" s="54"/>
    </row>
    <row r="6" spans="1:22" s="55" customFormat="1" ht="43.5" customHeight="1" thickBot="1" x14ac:dyDescent="0.3">
      <c r="A6" s="315" t="s">
        <v>82</v>
      </c>
      <c r="B6" s="316"/>
      <c r="C6" s="316"/>
      <c r="D6" s="316"/>
      <c r="E6" s="316"/>
      <c r="F6" s="316"/>
      <c r="G6" s="316"/>
      <c r="H6" s="316"/>
      <c r="I6" s="316"/>
      <c r="J6" s="316"/>
      <c r="K6" s="317"/>
      <c r="L6" s="318" t="s">
        <v>91</v>
      </c>
      <c r="M6" s="318"/>
      <c r="N6" s="318"/>
      <c r="O6" s="318"/>
      <c r="P6" s="318"/>
      <c r="Q6" s="318"/>
      <c r="R6" s="318"/>
      <c r="S6" s="318"/>
      <c r="T6" s="318"/>
      <c r="U6" s="318"/>
      <c r="V6" s="319"/>
    </row>
    <row r="7" spans="1:22" s="59" customFormat="1" ht="9" customHeight="1" thickBot="1" x14ac:dyDescent="0.3">
      <c r="A7" s="329"/>
      <c r="B7" s="330"/>
      <c r="C7" s="330"/>
      <c r="D7" s="330"/>
      <c r="E7" s="330"/>
      <c r="F7" s="330"/>
      <c r="G7" s="330"/>
      <c r="H7" s="87"/>
      <c r="I7" s="56"/>
      <c r="J7" s="56"/>
      <c r="K7" s="57"/>
      <c r="L7" s="56"/>
      <c r="M7" s="56"/>
      <c r="N7" s="56"/>
      <c r="O7" s="56"/>
      <c r="P7" s="56"/>
      <c r="Q7" s="56"/>
      <c r="R7" s="56"/>
      <c r="S7" s="56"/>
      <c r="T7" s="56"/>
      <c r="U7" s="58"/>
      <c r="V7" s="57"/>
    </row>
    <row r="8" spans="1:22" s="59" customFormat="1" ht="24.75" customHeight="1" thickBot="1" x14ac:dyDescent="0.3">
      <c r="A8" s="331" t="s">
        <v>31</v>
      </c>
      <c r="B8" s="318"/>
      <c r="C8" s="318"/>
      <c r="D8" s="318"/>
      <c r="E8" s="318"/>
      <c r="F8" s="318"/>
      <c r="G8" s="318"/>
      <c r="H8" s="318"/>
      <c r="I8" s="318"/>
      <c r="J8" s="318"/>
      <c r="K8" s="319"/>
      <c r="L8" s="332" t="s">
        <v>16</v>
      </c>
      <c r="M8" s="332"/>
      <c r="N8" s="333"/>
      <c r="O8" s="334" t="s">
        <v>32</v>
      </c>
      <c r="P8" s="332"/>
      <c r="Q8" s="333"/>
      <c r="R8" s="88"/>
      <c r="S8" s="334" t="s">
        <v>17</v>
      </c>
      <c r="T8" s="332"/>
      <c r="U8" s="333"/>
      <c r="V8" s="60" t="s">
        <v>18</v>
      </c>
    </row>
    <row r="9" spans="1:22" s="43" customFormat="1" ht="24" customHeight="1" thickBot="1" x14ac:dyDescent="0.3">
      <c r="A9" s="320" t="s">
        <v>19</v>
      </c>
      <c r="B9" s="322" t="s">
        <v>20</v>
      </c>
      <c r="C9" s="324" t="s">
        <v>21</v>
      </c>
      <c r="D9" s="325" t="s">
        <v>22</v>
      </c>
      <c r="E9" s="326"/>
      <c r="F9" s="327"/>
      <c r="G9" s="328" t="s">
        <v>23</v>
      </c>
      <c r="H9" s="324" t="s">
        <v>24</v>
      </c>
      <c r="I9" s="325" t="s">
        <v>25</v>
      </c>
      <c r="J9" s="326"/>
      <c r="K9" s="327"/>
      <c r="L9" s="61">
        <v>1</v>
      </c>
      <c r="M9" s="62">
        <v>2</v>
      </c>
      <c r="N9" s="62">
        <v>3</v>
      </c>
      <c r="O9" s="63">
        <v>4</v>
      </c>
      <c r="P9" s="62">
        <v>5</v>
      </c>
      <c r="Q9" s="62">
        <v>6</v>
      </c>
      <c r="R9" s="63">
        <v>7</v>
      </c>
      <c r="S9" s="63">
        <v>8</v>
      </c>
      <c r="T9" s="62">
        <v>9</v>
      </c>
      <c r="U9" s="62">
        <v>10</v>
      </c>
      <c r="V9" s="64">
        <v>11</v>
      </c>
    </row>
    <row r="10" spans="1:22" s="67" customFormat="1" ht="167.25" customHeight="1" thickBot="1" x14ac:dyDescent="0.3">
      <c r="A10" s="321"/>
      <c r="B10" s="323"/>
      <c r="C10" s="323"/>
      <c r="D10" s="65" t="s">
        <v>26</v>
      </c>
      <c r="E10" s="65" t="s">
        <v>27</v>
      </c>
      <c r="F10" s="65" t="s">
        <v>28</v>
      </c>
      <c r="G10" s="323"/>
      <c r="H10" s="323"/>
      <c r="I10" s="65" t="s">
        <v>26</v>
      </c>
      <c r="J10" s="65" t="s">
        <v>29</v>
      </c>
      <c r="K10" s="66" t="s">
        <v>30</v>
      </c>
      <c r="L10" s="69" t="s">
        <v>4</v>
      </c>
      <c r="M10" s="70" t="s">
        <v>6</v>
      </c>
      <c r="N10" s="70" t="s">
        <v>7</v>
      </c>
      <c r="O10" s="70" t="s">
        <v>35</v>
      </c>
      <c r="P10" s="70" t="s">
        <v>34</v>
      </c>
      <c r="Q10" s="70" t="s">
        <v>33</v>
      </c>
      <c r="R10" s="70" t="s">
        <v>78</v>
      </c>
      <c r="S10" s="70" t="s">
        <v>8</v>
      </c>
      <c r="T10" s="70" t="s">
        <v>1</v>
      </c>
      <c r="U10" s="71" t="s">
        <v>10</v>
      </c>
      <c r="V10" s="72" t="s">
        <v>0</v>
      </c>
    </row>
    <row r="11" spans="1:22" s="3" customFormat="1" ht="90" x14ac:dyDescent="0.25">
      <c r="A11" s="228" t="s">
        <v>36</v>
      </c>
      <c r="B11" s="239" t="s">
        <v>37</v>
      </c>
      <c r="C11" s="238" t="s">
        <v>38</v>
      </c>
      <c r="D11" s="238" t="s">
        <v>94</v>
      </c>
      <c r="E11" s="238" t="s">
        <v>40</v>
      </c>
      <c r="F11" s="238">
        <v>0.7</v>
      </c>
      <c r="G11" s="238" t="s">
        <v>41</v>
      </c>
      <c r="H11" s="238" t="s">
        <v>47</v>
      </c>
      <c r="I11" s="238" t="s">
        <v>48</v>
      </c>
      <c r="J11" s="296">
        <v>1</v>
      </c>
      <c r="K11" s="286">
        <v>1</v>
      </c>
      <c r="L11" s="339">
        <v>2020630010148</v>
      </c>
      <c r="M11" s="340" t="s">
        <v>72</v>
      </c>
      <c r="N11" s="340" t="s">
        <v>59</v>
      </c>
      <c r="O11" s="89" t="s">
        <v>98</v>
      </c>
      <c r="P11" s="73">
        <v>240</v>
      </c>
      <c r="Q11" s="5">
        <v>246</v>
      </c>
      <c r="R11" s="343" t="s">
        <v>47</v>
      </c>
      <c r="S11" s="5" t="s">
        <v>113</v>
      </c>
      <c r="T11" s="5" t="s">
        <v>114</v>
      </c>
      <c r="U11" s="335">
        <v>526625933</v>
      </c>
      <c r="V11" s="177" t="s">
        <v>69</v>
      </c>
    </row>
    <row r="12" spans="1:22" s="3" customFormat="1" ht="163.5" customHeight="1" x14ac:dyDescent="0.25">
      <c r="A12" s="229"/>
      <c r="B12" s="235"/>
      <c r="C12" s="237"/>
      <c r="D12" s="237"/>
      <c r="E12" s="237"/>
      <c r="F12" s="237"/>
      <c r="G12" s="237"/>
      <c r="H12" s="237"/>
      <c r="I12" s="237"/>
      <c r="J12" s="297"/>
      <c r="K12" s="285"/>
      <c r="L12" s="339"/>
      <c r="M12" s="341"/>
      <c r="N12" s="341"/>
      <c r="O12" s="89" t="s">
        <v>99</v>
      </c>
      <c r="P12" s="73">
        <v>70</v>
      </c>
      <c r="Q12" s="5">
        <v>70</v>
      </c>
      <c r="R12" s="344"/>
      <c r="S12" s="5" t="s">
        <v>113</v>
      </c>
      <c r="T12" s="5" t="s">
        <v>114</v>
      </c>
      <c r="U12" s="335"/>
      <c r="V12" s="177"/>
    </row>
    <row r="13" spans="1:22" s="3" customFormat="1" ht="141.75" customHeight="1" x14ac:dyDescent="0.25">
      <c r="A13" s="229"/>
      <c r="B13" s="235"/>
      <c r="C13" s="237"/>
      <c r="D13" s="237"/>
      <c r="E13" s="237"/>
      <c r="F13" s="237"/>
      <c r="G13" s="237"/>
      <c r="H13" s="237"/>
      <c r="I13" s="237"/>
      <c r="J13" s="297"/>
      <c r="K13" s="285"/>
      <c r="L13" s="339"/>
      <c r="M13" s="341"/>
      <c r="N13" s="341"/>
      <c r="O13" s="89" t="s">
        <v>100</v>
      </c>
      <c r="P13" s="73">
        <v>8</v>
      </c>
      <c r="Q13" s="5">
        <v>8</v>
      </c>
      <c r="R13" s="344"/>
      <c r="S13" s="5" t="s">
        <v>113</v>
      </c>
      <c r="T13" s="5" t="s">
        <v>114</v>
      </c>
      <c r="U13" s="335"/>
      <c r="V13" s="177"/>
    </row>
    <row r="14" spans="1:22" s="3" customFormat="1" ht="135" x14ac:dyDescent="0.25">
      <c r="A14" s="229"/>
      <c r="B14" s="235"/>
      <c r="C14" s="237"/>
      <c r="D14" s="237"/>
      <c r="E14" s="237"/>
      <c r="F14" s="237"/>
      <c r="G14" s="237"/>
      <c r="H14" s="237"/>
      <c r="I14" s="237"/>
      <c r="J14" s="297"/>
      <c r="K14" s="285"/>
      <c r="L14" s="339"/>
      <c r="M14" s="341"/>
      <c r="N14" s="341"/>
      <c r="O14" s="89" t="s">
        <v>101</v>
      </c>
      <c r="P14" s="73" t="s">
        <v>67</v>
      </c>
      <c r="Q14" s="5">
        <v>1</v>
      </c>
      <c r="R14" s="344"/>
      <c r="S14" s="5" t="s">
        <v>115</v>
      </c>
      <c r="T14" s="5" t="s">
        <v>116</v>
      </c>
      <c r="U14" s="335"/>
      <c r="V14" s="177"/>
    </row>
    <row r="15" spans="1:22" s="3" customFormat="1" ht="90" x14ac:dyDescent="0.25">
      <c r="A15" s="229"/>
      <c r="B15" s="235"/>
      <c r="C15" s="237"/>
      <c r="D15" s="237"/>
      <c r="E15" s="237"/>
      <c r="F15" s="237"/>
      <c r="G15" s="237"/>
      <c r="H15" s="237"/>
      <c r="I15" s="237"/>
      <c r="J15" s="297"/>
      <c r="K15" s="285"/>
      <c r="L15" s="339"/>
      <c r="M15" s="341"/>
      <c r="N15" s="341"/>
      <c r="O15" s="89" t="s">
        <v>102</v>
      </c>
      <c r="P15" s="73" t="s">
        <v>67</v>
      </c>
      <c r="Q15" s="5">
        <v>1</v>
      </c>
      <c r="R15" s="344"/>
      <c r="S15" s="5" t="s">
        <v>117</v>
      </c>
      <c r="T15" s="5" t="s">
        <v>116</v>
      </c>
      <c r="U15" s="335"/>
      <c r="V15" s="177"/>
    </row>
    <row r="16" spans="1:22" s="3" customFormat="1" ht="112.5" x14ac:dyDescent="0.25">
      <c r="A16" s="229"/>
      <c r="B16" s="235"/>
      <c r="C16" s="237"/>
      <c r="D16" s="237"/>
      <c r="E16" s="237"/>
      <c r="F16" s="237"/>
      <c r="G16" s="237"/>
      <c r="H16" s="237"/>
      <c r="I16" s="237"/>
      <c r="J16" s="297"/>
      <c r="K16" s="285"/>
      <c r="L16" s="339"/>
      <c r="M16" s="341"/>
      <c r="N16" s="341"/>
      <c r="O16" s="89" t="s">
        <v>103</v>
      </c>
      <c r="P16" s="73" t="s">
        <v>67</v>
      </c>
      <c r="Q16" s="5">
        <v>1</v>
      </c>
      <c r="R16" s="344"/>
      <c r="S16" s="5" t="s">
        <v>118</v>
      </c>
      <c r="T16" s="5" t="s">
        <v>116</v>
      </c>
      <c r="U16" s="335"/>
      <c r="V16" s="177"/>
    </row>
    <row r="17" spans="1:22" s="3" customFormat="1" ht="90" x14ac:dyDescent="0.25">
      <c r="A17" s="229"/>
      <c r="B17" s="235"/>
      <c r="C17" s="237"/>
      <c r="D17" s="237"/>
      <c r="E17" s="237"/>
      <c r="F17" s="237"/>
      <c r="G17" s="237"/>
      <c r="H17" s="237"/>
      <c r="I17" s="237"/>
      <c r="J17" s="297"/>
      <c r="K17" s="285"/>
      <c r="L17" s="339"/>
      <c r="M17" s="341"/>
      <c r="N17" s="341"/>
      <c r="O17" s="89" t="s">
        <v>104</v>
      </c>
      <c r="P17" s="73" t="s">
        <v>67</v>
      </c>
      <c r="Q17" s="5">
        <v>1</v>
      </c>
      <c r="R17" s="344"/>
      <c r="S17" s="5" t="s">
        <v>119</v>
      </c>
      <c r="T17" s="5" t="s">
        <v>116</v>
      </c>
      <c r="U17" s="335"/>
      <c r="V17" s="177"/>
    </row>
    <row r="18" spans="1:22" s="3" customFormat="1" ht="90" x14ac:dyDescent="0.25">
      <c r="A18" s="229"/>
      <c r="B18" s="235"/>
      <c r="C18" s="237"/>
      <c r="D18" s="237"/>
      <c r="E18" s="237"/>
      <c r="F18" s="237"/>
      <c r="G18" s="237"/>
      <c r="H18" s="237"/>
      <c r="I18" s="237"/>
      <c r="J18" s="297"/>
      <c r="K18" s="285"/>
      <c r="L18" s="339"/>
      <c r="M18" s="341"/>
      <c r="N18" s="341"/>
      <c r="O18" s="89" t="s">
        <v>105</v>
      </c>
      <c r="P18" s="73" t="s">
        <v>67</v>
      </c>
      <c r="Q18" s="5">
        <v>1</v>
      </c>
      <c r="R18" s="344"/>
      <c r="S18" s="5" t="s">
        <v>120</v>
      </c>
      <c r="T18" s="5" t="s">
        <v>116</v>
      </c>
      <c r="U18" s="335"/>
      <c r="V18" s="177"/>
    </row>
    <row r="19" spans="1:22" s="3" customFormat="1" ht="157.5" x14ac:dyDescent="0.25">
      <c r="A19" s="229"/>
      <c r="B19" s="235"/>
      <c r="C19" s="237"/>
      <c r="D19" s="237"/>
      <c r="E19" s="237"/>
      <c r="F19" s="237"/>
      <c r="G19" s="237"/>
      <c r="H19" s="237"/>
      <c r="I19" s="237"/>
      <c r="J19" s="297"/>
      <c r="K19" s="285"/>
      <c r="L19" s="339"/>
      <c r="M19" s="341"/>
      <c r="N19" s="341"/>
      <c r="O19" s="89" t="s">
        <v>106</v>
      </c>
      <c r="P19" s="73" t="s">
        <v>67</v>
      </c>
      <c r="Q19" s="5">
        <v>1</v>
      </c>
      <c r="R19" s="344"/>
      <c r="S19" s="5" t="s">
        <v>121</v>
      </c>
      <c r="T19" s="5" t="s">
        <v>116</v>
      </c>
      <c r="U19" s="335"/>
      <c r="V19" s="177"/>
    </row>
    <row r="20" spans="1:22" s="3" customFormat="1" ht="135" x14ac:dyDescent="0.25">
      <c r="A20" s="229"/>
      <c r="B20" s="235"/>
      <c r="C20" s="237"/>
      <c r="D20" s="237"/>
      <c r="E20" s="237"/>
      <c r="F20" s="237"/>
      <c r="G20" s="237"/>
      <c r="H20" s="237"/>
      <c r="I20" s="237"/>
      <c r="J20" s="297"/>
      <c r="K20" s="285"/>
      <c r="L20" s="339"/>
      <c r="M20" s="341"/>
      <c r="N20" s="341"/>
      <c r="O20" s="89" t="s">
        <v>107</v>
      </c>
      <c r="P20" s="73">
        <v>1</v>
      </c>
      <c r="Q20" s="5">
        <v>1</v>
      </c>
      <c r="R20" s="344"/>
      <c r="S20" s="5" t="s">
        <v>113</v>
      </c>
      <c r="T20" s="5" t="s">
        <v>114</v>
      </c>
      <c r="U20" s="335"/>
      <c r="V20" s="177"/>
    </row>
    <row r="21" spans="1:22" s="3" customFormat="1" ht="112.5" x14ac:dyDescent="0.25">
      <c r="A21" s="229"/>
      <c r="B21" s="235"/>
      <c r="C21" s="237"/>
      <c r="D21" s="237"/>
      <c r="E21" s="237"/>
      <c r="F21" s="237"/>
      <c r="G21" s="237"/>
      <c r="H21" s="237"/>
      <c r="I21" s="237"/>
      <c r="J21" s="299"/>
      <c r="K21" s="285"/>
      <c r="L21" s="339"/>
      <c r="M21" s="341"/>
      <c r="N21" s="341"/>
      <c r="O21" s="89" t="s">
        <v>108</v>
      </c>
      <c r="P21" s="73">
        <v>145</v>
      </c>
      <c r="Q21" s="6">
        <v>145</v>
      </c>
      <c r="R21" s="344"/>
      <c r="S21" s="6" t="s">
        <v>113</v>
      </c>
      <c r="T21" s="6" t="s">
        <v>114</v>
      </c>
      <c r="U21" s="335"/>
      <c r="V21" s="177"/>
    </row>
    <row r="22" spans="1:22" s="3" customFormat="1" ht="112.5" x14ac:dyDescent="0.25">
      <c r="A22" s="229"/>
      <c r="B22" s="235"/>
      <c r="C22" s="237"/>
      <c r="D22" s="237"/>
      <c r="E22" s="237"/>
      <c r="F22" s="237"/>
      <c r="G22" s="237"/>
      <c r="H22" s="237"/>
      <c r="I22" s="237"/>
      <c r="J22" s="299"/>
      <c r="K22" s="285"/>
      <c r="L22" s="339"/>
      <c r="M22" s="341"/>
      <c r="N22" s="341"/>
      <c r="O22" s="89" t="s">
        <v>109</v>
      </c>
      <c r="P22" s="73" t="s">
        <v>67</v>
      </c>
      <c r="Q22" s="5">
        <v>8</v>
      </c>
      <c r="R22" s="344"/>
      <c r="S22" s="5" t="s">
        <v>122</v>
      </c>
      <c r="T22" s="5" t="s">
        <v>116</v>
      </c>
      <c r="U22" s="335"/>
      <c r="V22" s="177"/>
    </row>
    <row r="23" spans="1:22" s="3" customFormat="1" ht="67.5" x14ac:dyDescent="0.25">
      <c r="A23" s="229"/>
      <c r="B23" s="235"/>
      <c r="C23" s="237"/>
      <c r="D23" s="237"/>
      <c r="E23" s="237"/>
      <c r="F23" s="237"/>
      <c r="G23" s="237"/>
      <c r="H23" s="237"/>
      <c r="I23" s="237"/>
      <c r="J23" s="299"/>
      <c r="K23" s="285"/>
      <c r="L23" s="339"/>
      <c r="M23" s="341"/>
      <c r="N23" s="341"/>
      <c r="O23" s="89" t="s">
        <v>110</v>
      </c>
      <c r="P23" s="73" t="s">
        <v>67</v>
      </c>
      <c r="Q23" s="5">
        <v>12</v>
      </c>
      <c r="R23" s="344"/>
      <c r="S23" s="5" t="s">
        <v>122</v>
      </c>
      <c r="T23" s="5" t="s">
        <v>116</v>
      </c>
      <c r="U23" s="335"/>
      <c r="V23" s="177"/>
    </row>
    <row r="24" spans="1:22" s="3" customFormat="1" ht="90" x14ac:dyDescent="0.25">
      <c r="A24" s="229"/>
      <c r="B24" s="235"/>
      <c r="C24" s="237"/>
      <c r="D24" s="237"/>
      <c r="E24" s="237"/>
      <c r="F24" s="237"/>
      <c r="G24" s="237"/>
      <c r="H24" s="237"/>
      <c r="I24" s="237"/>
      <c r="J24" s="299"/>
      <c r="K24" s="285"/>
      <c r="L24" s="339"/>
      <c r="M24" s="341"/>
      <c r="N24" s="341"/>
      <c r="O24" s="89" t="s">
        <v>111</v>
      </c>
      <c r="P24" s="7" t="s">
        <v>67</v>
      </c>
      <c r="Q24" s="8">
        <v>1</v>
      </c>
      <c r="R24" s="344"/>
      <c r="S24" s="8" t="s">
        <v>122</v>
      </c>
      <c r="T24" s="8" t="s">
        <v>116</v>
      </c>
      <c r="U24" s="335"/>
      <c r="V24" s="177"/>
    </row>
    <row r="25" spans="1:22" s="3" customFormat="1" ht="180" x14ac:dyDescent="0.25">
      <c r="A25" s="230"/>
      <c r="B25" s="281"/>
      <c r="C25" s="280"/>
      <c r="D25" s="280"/>
      <c r="E25" s="280"/>
      <c r="F25" s="280"/>
      <c r="G25" s="280"/>
      <c r="H25" s="280"/>
      <c r="I25" s="280"/>
      <c r="J25" s="338"/>
      <c r="K25" s="287"/>
      <c r="L25" s="339"/>
      <c r="M25" s="342"/>
      <c r="N25" s="342"/>
      <c r="O25" s="90" t="s">
        <v>112</v>
      </c>
      <c r="P25" s="84">
        <v>1</v>
      </c>
      <c r="Q25" s="86">
        <v>1200</v>
      </c>
      <c r="R25" s="344"/>
      <c r="S25" s="85" t="s">
        <v>113</v>
      </c>
      <c r="T25" s="85" t="s">
        <v>114</v>
      </c>
      <c r="U25" s="336"/>
      <c r="V25" s="337"/>
    </row>
  </sheetData>
  <protectedRanges>
    <protectedRange sqref="S11:S25" name="Rango2"/>
    <protectedRange sqref="L11:L25" name="Rango3"/>
  </protectedRanges>
  <autoFilter ref="A1" xr:uid="{00000000-0009-0000-0000-000002000000}"/>
  <mergeCells count="35">
    <mergeCell ref="U11:U25"/>
    <mergeCell ref="V11:V25"/>
    <mergeCell ref="J11:J25"/>
    <mergeCell ref="K11:K25"/>
    <mergeCell ref="L11:L25"/>
    <mergeCell ref="M11:M25"/>
    <mergeCell ref="N11:N25"/>
    <mergeCell ref="R11:R25"/>
    <mergeCell ref="A11:A25"/>
    <mergeCell ref="B11:B25"/>
    <mergeCell ref="C11:C25"/>
    <mergeCell ref="D11:D25"/>
    <mergeCell ref="E11:E25"/>
    <mergeCell ref="F11:F25"/>
    <mergeCell ref="G11:G25"/>
    <mergeCell ref="H11:H25"/>
    <mergeCell ref="I11:I25"/>
    <mergeCell ref="H9:H10"/>
    <mergeCell ref="I9:K9"/>
    <mergeCell ref="A7:G7"/>
    <mergeCell ref="A8:K8"/>
    <mergeCell ref="L8:N8"/>
    <mergeCell ref="O8:Q8"/>
    <mergeCell ref="S8:U8"/>
    <mergeCell ref="A9:A10"/>
    <mergeCell ref="B9:B10"/>
    <mergeCell ref="C9:C10"/>
    <mergeCell ref="D9:F9"/>
    <mergeCell ref="G9:G10"/>
    <mergeCell ref="A1:B4"/>
    <mergeCell ref="C1:U1"/>
    <mergeCell ref="C3:U3"/>
    <mergeCell ref="C4:U4"/>
    <mergeCell ref="A6:K6"/>
    <mergeCell ref="L6:V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SEG_PA_DESPACHO_1T_2022</vt:lpstr>
      <vt:lpstr>Hoja2</vt:lpstr>
      <vt:lpstr>Hoja1</vt:lpstr>
      <vt:lpstr>SEG_PA_DESPACHO_1T_2022!Área_de_impresión</vt:lpstr>
      <vt:lpstr>SEG_PA_DESPACHO_1T_2022!Títulos_a_imprimir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2022-05-10T17:09:49Z</cp:lastPrinted>
  <dcterms:created xsi:type="dcterms:W3CDTF">2012-06-01T17:13:38Z</dcterms:created>
  <dcterms:modified xsi:type="dcterms:W3CDTF">2022-05-10T23:12:17Z</dcterms:modified>
</cp:coreProperties>
</file>