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493" activeTab="0"/>
  </bookViews>
  <sheets>
    <sheet name="SEG_PA_FOMVIVIENDA_3T-2021" sheetId="1" r:id="rId1"/>
    <sheet name="CONSOLIDADO" sheetId="2" r:id="rId2"/>
  </sheets>
  <definedNames>
    <definedName name="_xlnm._FilterDatabase" localSheetId="1" hidden="1">'CONSOLIDADO'!$A$1:$L$15</definedName>
    <definedName name="_xlnm._FilterDatabase" localSheetId="0" hidden="1">'SEG_PA_FOMVIVIENDA_3T-2021'!$B$11:$AC$26</definedName>
    <definedName name="_xlfn.AGGREGATE" hidden="1">#NAME?</definedName>
    <definedName name="_xlnm.Print_Area" localSheetId="0">'SEG_PA_FOMVIVIENDA_3T-2021'!$B$1:$AC$37</definedName>
    <definedName name="_xlnm.Print_Titles" localSheetId="0">'SEG_PA_FOMVIVIENDA_3T-2021'!$1:$10</definedName>
  </definedNames>
  <calcPr calcMode="manual" fullCalcOnLoad="1"/>
</workbook>
</file>

<file path=xl/sharedStrings.xml><?xml version="1.0" encoding="utf-8"?>
<sst xmlns="http://schemas.openxmlformats.org/spreadsheetml/2006/main" count="245" uniqueCount="115">
  <si>
    <t>Responsable</t>
  </si>
  <si>
    <t>Fuente</t>
  </si>
  <si>
    <t xml:space="preserve">Proceso de Direccionamiento Estratégico </t>
  </si>
  <si>
    <t>Departamento Administrativo de Planeación</t>
  </si>
  <si>
    <t>Página : 1 de 1</t>
  </si>
  <si>
    <t>Nombre del Proyecto</t>
  </si>
  <si>
    <t>Objetivo del Proyecto</t>
  </si>
  <si>
    <t>Rubro Presupuestal</t>
  </si>
  <si>
    <t>RESPONSABLE DE LA DEPENDENCIA  Y/O ENTIDAD</t>
  </si>
  <si>
    <t>REPRESENTANTE LEGAL</t>
  </si>
  <si>
    <t>ALCALDE</t>
  </si>
  <si>
    <t>TOTAL</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</si>
  <si>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</si>
  <si>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</si>
  <si>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</si>
  <si>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</si>
  <si>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</si>
  <si>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</si>
  <si>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</si>
  <si>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</si>
  <si>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</si>
  <si>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</si>
  <si>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</si>
  <si>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</si>
  <si>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</si>
  <si>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</si>
  <si>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</si>
  <si>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</si>
  <si>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</si>
  <si>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</si>
  <si>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</si>
  <si>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INFRAESTRUCTURA CONSTRUIDA: "Acciones Concretas"</t>
  </si>
  <si>
    <t>Vivienda</t>
  </si>
  <si>
    <t>Hogares urbanos con hacinamiento crítico</t>
  </si>
  <si>
    <t>Acceso a soluciones de vivienda digna Pa Todos</t>
  </si>
  <si>
    <t>Proytectos de Vivienda de Interés Social urbanas formulados</t>
  </si>
  <si>
    <t>Proytectos de Vivienda de Interés Social urbanas Viabilizados</t>
  </si>
  <si>
    <t>Proyectos de Vivienda  de Interés Prioritario urbanas Formulados</t>
  </si>
  <si>
    <t>Proyectos de Vivienda  de Interés Prioritario urbanas Viabilizados</t>
  </si>
  <si>
    <t>INFRAESTRUCTURA NATURAL: "Armenia Capital Verde"</t>
  </si>
  <si>
    <t>Servicio de apoyo financiero para mejoramiento de vivienda de interes social y/o prioritario urbana y rural</t>
  </si>
  <si>
    <t xml:space="preserve">Hogares beneficiados con mejoramiento de una vivienda urbana o rural </t>
  </si>
  <si>
    <t>Convenios interadministrativo de cooperación</t>
  </si>
  <si>
    <t>Convenios interadministrativos de cooperación suscritos</t>
  </si>
  <si>
    <t xml:space="preserve">Servicio de apoyo financiero para el Mejoramiento integral de barrios: </t>
  </si>
  <si>
    <t>Proyectos apoyados financieramente en Mejoramiento Integral de Barrios: Mejoramiento de Entorno para barrios o desarrollos incompletos de Vivienda de Inbterés Social y vivienda de Interés Prioritario de la Ciudad de Armenia</t>
  </si>
  <si>
    <t>Servicio de saneamiento y titulación de bienes fiscales</t>
  </si>
  <si>
    <t>Bienes fiscales saneados y titulados</t>
  </si>
  <si>
    <t>Estudios de pre inversión e inversión</t>
  </si>
  <si>
    <t xml:space="preserve">Estudios o diseños realizados </t>
  </si>
  <si>
    <t>Documentos de Planeación en materia de Vivienda</t>
  </si>
  <si>
    <t>Documentos de planeación en política de vivienda elaborados</t>
  </si>
  <si>
    <t>Servicios de orientación para el otorgamiento de subsidio familiar de vivienda</t>
  </si>
  <si>
    <t>Acompañamientos al proceso de Subsidio Familiar de Vivienda realizado</t>
  </si>
  <si>
    <t>Mejoramiento de vivienda, de entorno y de titulación de predios en convenios de cooperación y financiación con entidades de orden nacional, Departamento o Municipal de Armenia.</t>
  </si>
  <si>
    <t xml:space="preserve">Fortalecimiento institucional FOMVIVIENDA Armenia. </t>
  </si>
  <si>
    <t>Acceso a vivienda digana, fortalecimiento institucional</t>
  </si>
  <si>
    <t>Proyectos Vip</t>
  </si>
  <si>
    <t>Titulacion de predios</t>
  </si>
  <si>
    <t>Plan estrategico de vivienda</t>
  </si>
  <si>
    <t>Acompañamientos a futuros y nuevos propietarios</t>
  </si>
  <si>
    <t>Propia y/o transferencia municipal</t>
  </si>
  <si>
    <t xml:space="preserve">Gestion, Formulación de proyectos VIS (Vivienda interés social) y VIP (Vivienda de interés prioritario) en sector urbano  del municipio de Armenia, Departamento del Quindío. </t>
  </si>
  <si>
    <t>Formulacion de proyectos VIS, en sector Urbano del Municipio</t>
  </si>
  <si>
    <t>Formulacion y estructuracion Proyectos VIS (Manzana 40 de la Patria)</t>
  </si>
  <si>
    <t>Suscripcion de Convenios interadministrativos de cooperacion (mejoramiento y titulación)</t>
  </si>
  <si>
    <t>Realizacion de estudio, diagnostico y elaboracion de proyecto de autorizacion para la titulacion de predios fiscales</t>
  </si>
  <si>
    <t>JOSE MANUEL RIOS MORALES</t>
  </si>
  <si>
    <t xml:space="preserve">SEGUIMIENTO AL PLAN DE ACCIÓN                         </t>
  </si>
  <si>
    <t>Código: D-DP-PDE-060</t>
  </si>
  <si>
    <t xml:space="preserve">Unidad Ejecutora: </t>
  </si>
  <si>
    <t>EFICIENCIA LOGRO Y/O ALCANCE DE LA META</t>
  </si>
  <si>
    <t xml:space="preserve">EFICACIA PRESUPUESTAL </t>
  </si>
  <si>
    <t xml:space="preserve">COBERTURA </t>
  </si>
  <si>
    <t>OBSERVACION</t>
  </si>
  <si>
    <t>INDICADOR DE PRODUCTO</t>
  </si>
  <si>
    <t>Código BPPIM</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</si>
  <si>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</si>
  <si>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</si>
  <si>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</si>
  <si>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</si>
  <si>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</si>
  <si>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</si>
  <si>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</si>
  <si>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</si>
  <si>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r>
      <t xml:space="preserve">SECRETARÍA O  ENTIDAD RESPONSABLE:  </t>
    </r>
    <r>
      <rPr>
        <b/>
        <u val="single"/>
        <sz val="10"/>
        <rFont val="Arial"/>
        <family val="2"/>
      </rPr>
      <t xml:space="preserve">4.1 EMPRESA DE FOMENTO DE VIVIENDA DE ARMENIA FOMVIVIENDA </t>
    </r>
  </si>
  <si>
    <t>Fecha: 29/12/2020</t>
  </si>
  <si>
    <t>Versión: 006</t>
  </si>
  <si>
    <t>N/A</t>
  </si>
  <si>
    <t>Diferentes comunas</t>
  </si>
  <si>
    <t>GERENTE GENERAL</t>
  </si>
  <si>
    <t>VIGENCIA AÑO:2021</t>
  </si>
  <si>
    <t>2,3,2,02,02,008</t>
  </si>
  <si>
    <t xml:space="preserve">Estudios tecnicos </t>
  </si>
  <si>
    <t>2,3,2,01,01,001,03 y 2,3,2,02,02,008</t>
  </si>
  <si>
    <t>Formulacion proyecto mejoramiento de entorno</t>
  </si>
  <si>
    <t>Comuna 6 y 8</t>
  </si>
  <si>
    <t>NATALIA MERCHAN VALENCIA</t>
  </si>
  <si>
    <t xml:space="preserve">Actividades de Gestión </t>
  </si>
  <si>
    <r>
      <rPr>
        <sz val="11"/>
        <rFont val="Arial"/>
        <family val="2"/>
      </rPr>
      <t>Para el trimestre reportado se realizo contrato de prestacion de servicios para apoyar en la formulacion de proyectos VIS y VIP, dentro del cual se han realizado los estudios tecnicos tales como  estudio del sector y del mercado  para los proyectos que adelanta la empresa la patria manzana 40 y VENTUM</t>
    </r>
    <r>
      <rPr>
        <sz val="11"/>
        <color indexed="10"/>
        <rFont val="Arial"/>
        <family val="2"/>
      </rPr>
      <t xml:space="preserve"> 
</t>
    </r>
  </si>
  <si>
    <t>Gestion, formulacion y Ejecucion de proyectos de mejoramiento de vivienda, de entorno y de titulacion de predio de Cooperacion y financiacion con entidades nacionales departamental o municipal.</t>
  </si>
  <si>
    <t>Natalia Merchan Valencia</t>
  </si>
  <si>
    <t>Gestion y Formulacion de proyecto de mejoramientos de vivienda para poblacion en condicion de discapacidad, victima del conflicto armado y Adulto Mayor.</t>
  </si>
  <si>
    <t>Mejoramiento de vivienda para poblacion en condicion de discapacidad, victima del conflicto armado y Adulto Mayor.</t>
  </si>
  <si>
    <t>Periodo de corte:   A 30 DE SEPTIEMBRE DE 2021</t>
  </si>
  <si>
    <r>
      <t xml:space="preserve">Proyecto lote antiguo hospital del sur: </t>
    </r>
    <r>
      <rPr>
        <sz val="11"/>
        <rFont val="Arial"/>
        <family val="2"/>
      </rPr>
      <t xml:space="preserve">Proyecto de Vivienda de Interés Social de uso mixto (Proyecto VIS - multifamiliar 205 unidades de Vivienda en torres de apartamentos y 8 Locales comerciales), ubicado en el lote donde antiguamente funcionó el Hospital del Sur (Carreras 18 y 19 entre calles 47 y 48). El proyecto cuenta con la proyección del diseño arquitectónico general.  Para la presente vigencia, la Empresa de Fomento de Vivienda de Armenia “FOMVIVIENDA” realizó las gestiones correspondientes, para la exclusión del impuesto predial, la cual se realizó mediante resolución emitida por el Departamento Administrativo de Hacienda, así como el avalúo actual del lote para determinar el valor de los subsidios a otorgar por parte del Municipio.
El proyecto se encuentra en la etapa de formulación y estructuración del Pliego de Condiciones para su posterior publicación, además este proyecto ya cuenta con concepto favorable del Ministerio de Vivienda obtenido el pasado 21 de junio de 2020. Se tiene programado la publicación del pliego de condiciones preliminar al finalizar el último trimestre del año vigente y dar inicio a su ejecución el próximo año a este importante proyecto, el cual ayudara a disminuir el déficit cuantitativo de viviendas de interés social en el Municipio de Armenia.
</t>
    </r>
  </si>
  <si>
    <r>
      <rPr>
        <b/>
        <sz val="11"/>
        <rFont val="Arial"/>
        <family val="2"/>
      </rPr>
      <t>Formulación de Proyecto VIP – Vivienda de Interés Prioritario:</t>
    </r>
    <r>
      <rPr>
        <sz val="11"/>
        <rFont val="Arial"/>
        <family val="2"/>
      </rPr>
      <t xml:space="preserve"> En el marco del cumplimiento de fallo de acción de tutela contra el Municipio de Armenia, se solicitó autorización a la Junta Directiva de la Empresa para entregar, a título de subsidio en Especie 13 predios de propiedad de la Empresa de Fomento de Vivienda de Armenia – FOMVIVIENDA, localizados 12 en el barrio la Patria y 1 en Terranova el Alba, con el fin de mitigar el déficit de vivienda en el Municipio de Armenia, se atenderá la problemática de los hogares afectados tras la ola invernalFOMVIVIENDA en la presente vigencia, presentó el proyecto de Acuerdo mediante el cual el Concejo Municipal aprobó hacer entrega de trece (13) predios para la reubicación de las familias beneficiadas, posteriormente se realizó sorteo de adjudicación de dichos lotes. Así mismo se elaboró el Acto Administrativo y notificó a doce (12) de las trece (13) familias, cabe resaltar que dichos actos administrativos se encuentran en la Oficina de Registro e Instrumentos públicos para su respectivo registro.  
FOMVIVIENDA se encuentra en compañía de la oficina asesora de proyectos del despacho en la formulación de un proyecto que permita la consecución de recursos externos para la construcción de las unidades de vivienda correspondientes a cada predio, y así poder entregar a cada familia un espacio conformado para la dignificación familiar. 
</t>
    </r>
  </si>
  <si>
    <r>
      <rPr>
        <b/>
        <sz val="11"/>
        <rFont val="Arial"/>
        <family val="2"/>
      </rPr>
      <t xml:space="preserve">
Mejoramiento locativos de Vivienda </t>
    </r>
    <r>
      <rPr>
        <sz val="11"/>
        <rFont val="Arial"/>
        <family val="2"/>
      </rPr>
      <t xml:space="preserve">
 </t>
    </r>
    <r>
      <rPr>
        <b/>
        <sz val="11"/>
        <rFont val="Arial"/>
        <family val="2"/>
      </rPr>
      <t xml:space="preserve">A través del contrato de obra No. 02 de 2021 cuyo objeto es: “CONTRATO DE OBRA  PARA LA REALIZACION DE 19 MEJORAMIENTOS DE VIVIENDA URBANA DIRIJIDO A VICTIMAS DEL CONFLICTO ARMADO COLOMBIANO Y/O PERSONAS QUE SUFREN ALGUNA DISCAPACIDAD FISICA, UBICADAS EN DIFERENTES PUNTOS DEL MUNICIPIO DE ARMENIA, DE CONFORMIDAD CON EL PLAN DE DESARROLLO "ARMENIA PA´TODOS 2020-2023"  
</t>
    </r>
    <r>
      <rPr>
        <sz val="11"/>
        <rFont val="Arial"/>
        <family val="2"/>
      </rPr>
      <t xml:space="preserve">
Este contrato benefició 19 familias, discriminadas según tipo de población de la siguiente manera:
</t>
    </r>
    <r>
      <rPr>
        <b/>
        <sz val="11"/>
        <rFont val="Arial"/>
        <family val="2"/>
      </rPr>
      <t>- Personas en condición de discapacidad:</t>
    </r>
    <r>
      <rPr>
        <sz val="11"/>
        <rFont val="Arial"/>
        <family val="2"/>
      </rPr>
      <t xml:space="preserve"> para el primer semestre del año 2021 se realizaron 17 mejoramientos de vivienda con recursos propios focalizados para población en condicion de discapacidad ubicados en las diferentes comunas del Municipio de Armenia, de acuerdo a los requisitos exigidos en la convocatoria y su cabal cumplimiento. 
</t>
    </r>
    <r>
      <rPr>
        <b/>
        <sz val="11"/>
        <rFont val="Arial"/>
        <family val="2"/>
      </rPr>
      <t>- Victimas del conflicto armado</t>
    </r>
    <r>
      <rPr>
        <sz val="11"/>
        <rFont val="Arial"/>
        <family val="2"/>
      </rPr>
      <t xml:space="preserve">: para el primer semestre del año 2021 se realizó 1 mejoramiento de vivienda con recursos propios focalizados para población en condicion de victimas del conflicto armado, del total de las cuatro (4) familias que se postularon, cumpliendo los requisitos exigidos en la convocatoria. Cabe aclarar que lo proyectado por la entidad para ser ejecutado  en esta población  era dos  (2) familias, sin embargo una de ellas desistió  a dicho beneficio.
Estos mejoramientos localitivos no tienen la  necesidad de licencia de construccion en ninguna de las categorias; este proyecto se ejecuta con recursos propios de la Empresa de Fomento de Vivienda de Armenia (FOMVIVIENDA), cuyo objeto es mejorar las condiciones de habitabilidad, salubridad y calidad de vida de las personas que habitan en ellas. El presupuesto ejecutado en este proyecto del primer semestre fue de $ 63,796,363.oo así: (Contrato de Obra No.02 - 2021 - $57.996.578) – (Contrato de Interventoría No.02 - $5.799.785).
La Empresa de Fomento de Vivienda tiene como meta para el ultimo trimestre del año realizar como minimo 15 mejoramientos locativos, los cuales estaran focalizados en 5 subsidios en especie para personas victimas del conflicto armado y 10 subsidios para adultos mayores, para lo cual se realizo la convocatoria quedando habilitadas 37 viviendas, lo que quiere decir que se debera realizar sorteo para adjudicacion de los recursos proyectados.
</t>
    </r>
  </si>
  <si>
    <t xml:space="preserve">
Convenio de cooperación para el mejoramiento de vivienda en el marco del programa Casa Digna Vida Digna El convenio interadministrativo de cooperación 005-2020, se suscribió inicialmente el Fondo nacional de Vivienda FONVIVIENDA, La financiera de desarrollo territorial S.A. FINDETER,  Promotora de Vivienda y desarrollo del Quindío, la Gobernación del Quindío, El Municipio de Armenia y La Empresa de Fomento de Vivienda de Armenia FOMVIVIENDA, pero entre los meses de Abril y Mayo del presente año, El Departamento del Quindío argumentó no contar con la contrapartida presupuestal para dar cumplimiento a las obligaciones establecidas en el mencionado convenio, el cual tiene como meta, el mejoramiento locativo de vivienda para 260 unidades habitacionales en el Municipio de Armenia, específicamente en la comuna 1 en los barrios: Simón Bolívar, Vista Hermosa, Nuestra Señora de la Paz, Proyecto Bambusa, Portal del Edén, Génesis, El Palmar, Cañas Gordas . Es por lo anterior, que el Municipio de Armenia asumió el compromiso de aportar la contrapartida, es decir,  MIL QUINIENTOS MILLONES DE PESOS M/CTE ($1.500.000.000) y así dar continuidad al convenio, para garantizar dicho aporte se tramitó ante el Concejo Municipal solicitud de adición para la presente vigencia por valor de Quinientos Millones de Pesos Mcte ($500.000.000) que transferidos en la vigencia actual y solicitud de autorización de Vigencia Futura por valor de Mil Millones de Pesos Mcte ($1.000.000.000) que se transferirán en el año 2022, estos trámites también se agotaron ante la Junta Directiva de la Empresa y el COMFIS quedado así aprobados dichos recursos.
Actualmente, se está tramitando el modificatorio No. 002 en el cual se realizará modificación de las partes que integran el convenio 005-2020, en el cual solo quedan siendo miembros, Fondo nacional de Vivienda FONVIVIENDA, La financiera de desarrollo territorial S.A. FINDETER, el Municipio de Armenia y Fomvivienda y adicionalmente incluyendo la prorroga en tiempo de ejecución.
En el último trimestre del año se proyecta realizar la convocatoria y postulación de los hogares interesados ante el Ministerio de vivienda para la selección de las familias beneficiarias.
3.2 Convenio de Cooperación para la asistencia jurídica y técnica en el programa de titulación de predios: Se logró gestionar la realización de un convenio que permita la asistencia técnica y jurídica entre el Ministerio de Vivienda, el Municipio de Armenia y La Empresa de Fomento de Vivienda de Armenia FOMVIVIENDA, para la potencial titulación de 180 mejoras habitacionales en predios fiscales, el estado actual del trámite de este convenio,  es la revisión jurídica por parte de las partes para la suscripción en la presente vigencia.
3.3 Cesión al Municipio de Armenia de una franja del predio de propiedad del ICA: La entidad por medio de sus gestiones y las del Alcalde el Dr José Manuel Ríos Morales, logró que el ICA expidiera las Resoluciones N° 096135 “Por la cual se transfiere una franja de terreno del Predio ICA Armenia, identificado con el folio de matrícula inmobiliaria No.280-18563 de propiedad del INSTITUTO COLOMBIANO AGROPECUARIO-ICA al Municipio de Armenia, Departamento de Quindío, en aplicación del artículo 276 de la Ley 1955 de 2019 y el Decreto 149 de 2020”, y la Resolución N° 101908 del 27 de Julio de 2021 “Por la cual se modifica la Resolución N° 096135 del 26 de abril de 2021”, a la fecha estos actos administrativos se encuentran radicados en la Oficina de Instrumentos Públicos de Armenia, para su respectivo registro, para posteriormente llevar a cabo la legalización del asentamiento y titulación de mejoras que cumplan con los requisitos estipulados en la ley.
Para el último trimestre del año se espera que se legalice a través de la Oficina de Registros Públicos la franja del predio y que por parte del Municipio de Armenia se adelanten los tramites tendientes de legalización del asentamiento.
</t>
  </si>
  <si>
    <r>
      <rPr>
        <b/>
        <sz val="11"/>
        <rFont val="Arial"/>
        <family val="2"/>
      </rPr>
      <t xml:space="preserve">ATENCION DEFICIT CUALITATIVO -  LINEA ESTRATEGICA: INFRAESTRUCTURA NATURAL: Armenia capital verde
 4.2.1 Mejoramiento de Entorno: </t>
    </r>
    <r>
      <rPr>
        <sz val="11"/>
        <rFont val="Arial"/>
        <family val="2"/>
      </rPr>
      <t>Cuyo objeto es mejorar las condiciones de infraestructura, obras de urbanismo y obras complementarias de equipamientos. En este caso particular, se propuso un espacio de encuentro que promueva el fortalecimiento del tejido social, brindando escenarios de paz, convivencia e inclusión social, en el cual las comunidades del sector (barrio villa de la vida y el trabajo en el sector de puerto espejo en la ciudad de armenia, comuna 2 y en el Barrio centenario en la comuna 8), podrán disfrutar el tiempo libre positivamente, ya que estos espacios son lugares especiales para la diversión y permiten desarrollar habilidades sociales a los niños, jóvenes y la sociedad en general, fortaleciendo y mejorando, la sana convivencia ciudadana a través de la cultura, la recreación y el deporte, así como la calidad de vida.
El área técnica de FOMVIVIENDA, ha prestado la asistencia técnica en cuanto a la búsqueda de los predios potenciales para poder desarrollar el proyecto, en donde se revisó las condicionantes con respecto al Plan de Ordenamiento Territorial POT, se anexó la información topográfica y planimetrica de cada predio como insumo para los estudios adicionales, además se suministró las propuestas arquitectónicas de cada una de las propuestas radicadas ante el Ministerio del Interior a través de la plataforma FONSECON.</t>
    </r>
  </si>
  <si>
    <t xml:space="preserve">Titulación de predios fiscales: Consiste en Ceder a título gratuito predios de propiedad del Municipio de Armenia y de sus entidades descentralizadas, ocupados ilegalmente por mas de 10 años con vivienda de interés social por sus ocupantes, con lo que se mitiga el déficit cuantitativo de vivienda, así como también se mejoran las finanzas del Municipio a través de los recuados por impuesto predial, se promueve la formalización de la propiedad, la  seguridad jurídica al permitir el saneamiento de la propiedad inmobiliaria, y se permite inversión social.
Para la ejecución de este programa, se debe contar con facultades otorgadas por el Honorable Concejo Municipal, corporación que autoriza al Alcalde de Armenia a través de la Empresa de Fomento de Vivienda de Armenia, para ceder a título gratuito bienes fiscales de propiedad del Municipio de Armenia y de sus entidades descentralizadas. 
Para la vigencia 2021, se han expedido 12 resoluciones de cesion a tiutlo gratuito de los inmuebles ubicados en el barrio Las Margaritas Manzana F, barrio Patio Bonito Manzana O  y en el barrio San Jose del Municipio de Armenia. Estos actos administrativos se encuentran en la oficina de registro de instrumentos publicos para su respectivo registro. 
En el ultimo trimestre del año se espera titular 6 viviendas mas que ya fueron habilitadas y que estan en tramites ante catastro para completar documentacion y asi realizar la respectiva resolucion de transferencia de dominio.
Adicionalmente las facultades del Alcalde del Municipio de Armenia para titular se vencen en el mes de Noviembre lo que quiere decir que se debe agotar el tramite ante el concejo para otorgar las facultades nuevamente.
</t>
  </si>
  <si>
    <t>Teniendo en cuenta que en el Decreto 023 de 20/02/2013 en su artículo 22 reza “ aprobar el Plan Estratégico con sus respectivos programas de desarrollo y proyectos especiales de la Empresa de Fomento de Vivienda-FOMVIVIENDA que le presente el Gerente General y velar por su cumplimiento, acordes con lo establecido en el Plan Municipal de Desarrollo y el Plan de Ordenamiento Territorial de Armenia Quindío, se evidencia contrato de prestación de servicios No 017 del 17 de marzo de 2021 donde se contrata la empresa EBUSSINES VIVIENDA EU, se formula el respectivo plan y posteriormente por medio de Acuerdo de Junta No 007 del 15 de junio de 2021 se realiza la respectiva aprobación para posteriormente ser publicado en la página Institucional de la entidad.</t>
  </si>
  <si>
    <t xml:space="preserve">Apoyo a nuevos y futuros propietarios: El programa de fortalecimiento institucional es una incorporación nueva que se hizo al Plan de Desarrollo 2020 – 2023 con el fin de prestar acompañamiento técnico, jurídico y social a los proyectos que realiza FOMVIVIENDA; incluye líeneas de actuación como la de apoyo a nuevos y futuros propietarios, la realización de estudios técnicos propios del sector y la elaboración del Plan estratégico de vivienda 2020 – 2023. 
Así mismo, se realizaron acciones de seguimiento y control a los proyectos de vivienda gratuita desarrollados en el Municipio de Armenia Villa Esperanza y Jardín de la Fachada, en el marco de la obligación legal que le asiste al Municipio.
Para este ultimo trimestre se realizara la socializacion de La Ley 675 del 2001 o de Propiedad Horizontal, la cual regula los inmuebles donde conﬂuyen derechos de propiedad exclusiva sobre bienes privados, y derechos de copropiedad sobre el terreno y los demás bienes comunes, en los diferentes proyectos donde ha participado la entidad.
Adicionalmente en la vigencia actual FOMVIVIENDA por primera vez adopto el Plan Estrategico que rige para la entidad a traves del acuerdo de Junta No. 007 del 15 de Junio del 2021.
</t>
  </si>
  <si>
    <t>Semáforo Alcance de la Meta:
Verde Oscuro  (100%) 
Amarillo 75%) 
Rojo (50%)</t>
  </si>
  <si>
    <t>Semáforo Ejecución Presupuestal:
Verde Oscuro  (100%) 
 Amarillo (75%) 
Rojo (50%)</t>
  </si>
</sst>
</file>

<file path=xl/styles.xml><?xml version="1.0" encoding="utf-8"?>
<styleSheet xmlns="http://schemas.openxmlformats.org/spreadsheetml/2006/main">
  <numFmts count="7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XDR&quot;#,##0;\-&quot;XDR&quot;#,##0"/>
    <numFmt numFmtId="179" formatCode="&quot;XDR&quot;#,##0;[Red]\-&quot;XDR&quot;#,##0"/>
    <numFmt numFmtId="180" formatCode="&quot;XDR&quot;#,##0.00;\-&quot;XDR&quot;#,##0.00"/>
    <numFmt numFmtId="181" formatCode="&quot;XDR&quot;#,##0.00;[Red]\-&quot;XDR&quot;#,##0.00"/>
    <numFmt numFmtId="182" formatCode="_-&quot;XDR&quot;* #,##0_-;\-&quot;XDR&quot;* #,##0_-;_-&quot;XDR&quot;* &quot;-&quot;_-;_-@_-"/>
    <numFmt numFmtId="183" formatCode="_-&quot;XDR&quot;* #,##0.00_-;\-&quot;XDR&quot;* #,##0.00_-;_-&quot;XDR&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mm/yy"/>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_(&quot;$&quot;* #,##0_);_(&quot;$&quot;* \(#,##0\);_(&quot;$&quot;* &quot;-&quot;??_);_(@_)"/>
    <numFmt numFmtId="210" formatCode="_(* #,##0_);_(* \(#,##0\);_(* &quot;-&quot;??_);_(@_)"/>
    <numFmt numFmtId="211" formatCode="&quot;$&quot;\ #,##0"/>
    <numFmt numFmtId="212" formatCode="#,##0.0"/>
    <numFmt numFmtId="213" formatCode="0;[Red]0"/>
    <numFmt numFmtId="214" formatCode="#,##0;[Red]#,##0"/>
    <numFmt numFmtId="215" formatCode="[$$-240A]\ #,##0"/>
    <numFmt numFmtId="216" formatCode="[$$-240A]\ #,##0;[Red][$$-240A]\ #,##0"/>
    <numFmt numFmtId="217" formatCode="&quot;$&quot;\ #,##0;[Red]&quot;$&quot;\ #,##0"/>
    <numFmt numFmtId="218" formatCode="_ &quot;$&quot;\ * #,##0.00_ ;_ &quot;$&quot;\ * \-#,##0.00_ ;_ &quot;$&quot;\ * &quot;-&quot;??_ ;_ @_ "/>
    <numFmt numFmtId="219" formatCode="0.0%"/>
    <numFmt numFmtId="220" formatCode="#,##0.000"/>
    <numFmt numFmtId="221" formatCode="[$-580A]dddd\,\ d\ &quot;de&quot;\ mmmm\ &quot;de&quot;\ yyyy"/>
    <numFmt numFmtId="222" formatCode="0.0"/>
    <numFmt numFmtId="223" formatCode="_(&quot;$&quot;* #,##0.0_);_(&quot;$&quot;* \(#,##0.0\);_(&quot;$&quot;* &quot;-&quot;??_);_(@_)"/>
    <numFmt numFmtId="224" formatCode="[$-240A]dddd\,\ dd&quot; de &quot;mmmm&quot; de &quot;yyyy"/>
    <numFmt numFmtId="225" formatCode="[$-240A]h:mm:ss\ AM/PM"/>
    <numFmt numFmtId="226" formatCode="[$-240A]dddd\,\ d\ &quot;de&quot;\ mmmm\ &quot;de&quot;\ yyyy"/>
  </numFmts>
  <fonts count="46">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8"/>
      <name val="Arial"/>
      <family val="2"/>
    </font>
    <font>
      <b/>
      <sz val="11"/>
      <name val="Arial"/>
      <family val="2"/>
    </font>
    <font>
      <sz val="11"/>
      <name val="Arial"/>
      <family val="2"/>
    </font>
    <font>
      <b/>
      <sz val="14"/>
      <name val="Arial"/>
      <family val="2"/>
    </font>
    <font>
      <b/>
      <u val="single"/>
      <sz val="10"/>
      <name val="Arial"/>
      <family val="2"/>
    </font>
    <font>
      <b/>
      <sz val="16"/>
      <name val="Arial"/>
      <family val="2"/>
    </font>
    <font>
      <sz val="11"/>
      <color indexed="10"/>
      <name val="Arial"/>
      <family val="2"/>
    </font>
    <font>
      <b/>
      <sz val="9"/>
      <name val="Arial"/>
      <family val="2"/>
    </font>
    <font>
      <sz val="9"/>
      <name val="Arial"/>
      <family val="2"/>
    </font>
    <font>
      <u val="single"/>
      <sz val="10"/>
      <color indexed="12"/>
      <name val="Arial"/>
      <family val="2"/>
    </font>
    <font>
      <u val="single"/>
      <sz val="10"/>
      <color indexed="20"/>
      <name val="Arial"/>
      <family val="2"/>
    </font>
    <font>
      <b/>
      <sz val="11"/>
      <color indexed="23"/>
      <name val="Calibri"/>
      <family val="2"/>
    </font>
    <font>
      <sz val="10"/>
      <color indexed="10"/>
      <name val="Arial"/>
      <family val="2"/>
    </font>
    <font>
      <sz val="10"/>
      <color indexed="8"/>
      <name val="Arial"/>
      <family val="2"/>
    </font>
    <font>
      <b/>
      <sz val="10"/>
      <color indexed="8"/>
      <name val="Arial"/>
      <family val="2"/>
    </font>
    <font>
      <sz val="11"/>
      <color indexed="50"/>
      <name val="Arial"/>
      <family val="2"/>
    </font>
    <font>
      <sz val="8"/>
      <name val="Segoe UI"/>
      <family val="2"/>
    </font>
    <font>
      <u val="single"/>
      <sz val="10"/>
      <color theme="10"/>
      <name val="Arial"/>
      <family val="2"/>
    </font>
    <font>
      <u val="single"/>
      <sz val="10"/>
      <color theme="11"/>
      <name val="Arial"/>
      <family val="2"/>
    </font>
    <font>
      <b/>
      <sz val="11"/>
      <color rgb="FF6F6F6E"/>
      <name val="Calibri"/>
      <family val="2"/>
    </font>
    <font>
      <sz val="11"/>
      <color theme="1"/>
      <name val="Calibri"/>
      <family val="2"/>
    </font>
    <font>
      <sz val="10"/>
      <color rgb="FFFF0000"/>
      <name val="Arial"/>
      <family val="2"/>
    </font>
    <font>
      <sz val="10"/>
      <color rgb="FF000000"/>
      <name val="Arial"/>
      <family val="2"/>
    </font>
    <font>
      <b/>
      <sz val="10"/>
      <color rgb="FF000000"/>
      <name val="Arial"/>
      <family val="2"/>
    </font>
    <font>
      <sz val="11"/>
      <color rgb="FFFF0000"/>
      <name val="Arial"/>
      <family val="2"/>
    </font>
    <font>
      <b/>
      <sz val="10"/>
      <color theme="1"/>
      <name val="Arial"/>
      <family val="2"/>
    </font>
    <font>
      <sz val="11"/>
      <color rgb="FF92D05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ECECEC"/>
        <bgColor indexed="64"/>
      </patternFill>
    </fill>
    <fill>
      <patternFill patternType="solid">
        <fgColor indexed="43"/>
        <bgColor indexed="64"/>
      </patternFill>
    </fill>
    <fill>
      <patternFill patternType="solid">
        <fgColor indexed="26"/>
        <bgColor indexed="64"/>
      </patternFill>
    </fill>
    <fill>
      <patternFill patternType="solid">
        <fgColor rgb="FFD9D9D9"/>
        <bgColor indexed="64"/>
      </patternFill>
    </fill>
    <fill>
      <patternFill patternType="solid">
        <fgColor rgb="FF92D050"/>
        <bgColor indexed="64"/>
      </patternFill>
    </fill>
    <fill>
      <patternFill patternType="solid">
        <fgColor theme="0"/>
        <bgColor indexed="64"/>
      </patternFill>
    </fill>
    <fill>
      <patternFill patternType="solid">
        <fgColor rgb="FFFFFF99"/>
        <bgColor indexed="64"/>
      </patternFill>
    </fill>
    <fill>
      <patternFill patternType="solid">
        <fgColor theme="8" tint="0.5999900102615356"/>
        <bgColor indexed="64"/>
      </patternFill>
    </fill>
    <fill>
      <patternFill patternType="solid">
        <fgColor theme="0" tint="-0.1499900072813034"/>
        <bgColor indexed="64"/>
      </patternFill>
    </fill>
    <fill>
      <patternFill patternType="solid">
        <fgColor rgb="FF92D050"/>
        <bgColor indexed="64"/>
      </patternFill>
    </fill>
    <fill>
      <patternFill patternType="solid">
        <fgColor theme="6" tint="0.5999900102615356"/>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rgb="FF522B57"/>
      </left>
      <right style="thin">
        <color rgb="FF522B57"/>
      </right>
      <top style="thin">
        <color rgb="FF522B57"/>
      </top>
      <bottom style="thin">
        <color rgb="FF522B5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thin"/>
      <bottom style="thin"/>
    </border>
    <border>
      <left style="medium"/>
      <right style="thin"/>
      <top>
        <color indexed="63"/>
      </top>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style="medium"/>
      <bottom>
        <color indexed="63"/>
      </bottom>
    </border>
    <border>
      <left style="medium"/>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style="medium"/>
      <bottom style="medium"/>
    </border>
    <border>
      <left style="medium"/>
      <right style="medium"/>
      <top style="medium"/>
      <bottom>
        <color indexed="63"/>
      </bottom>
    </border>
    <border>
      <left>
        <color indexed="63"/>
      </left>
      <right>
        <color indexed="63"/>
      </right>
      <top style="medium"/>
      <bottom>
        <color indexed="63"/>
      </bottom>
    </border>
    <border>
      <left style="thin"/>
      <right style="medium"/>
      <top style="thin"/>
      <bottom style="thin"/>
    </border>
    <border>
      <left style="thin"/>
      <right style="medium"/>
      <top style="thin"/>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style="thin"/>
      <top style="medium"/>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medium"/>
      <right style="thin"/>
      <top style="thin"/>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9" fillId="3" borderId="0" applyNumberFormat="0" applyBorder="0" applyAlignment="0" applyProtection="0"/>
    <xf numFmtId="0" fontId="38" fillId="22" borderId="5">
      <alignment horizontal="center" vertical="center" wrapText="1"/>
      <protection/>
    </xf>
    <xf numFmtId="43" fontId="0" fillId="0" borderId="0" applyFill="0" applyBorder="0" applyAlignment="0" applyProtection="0"/>
    <xf numFmtId="41" fontId="0" fillId="0" borderId="0" applyFill="0" applyBorder="0" applyAlignment="0" applyProtection="0"/>
    <xf numFmtId="177" fontId="0" fillId="0" borderId="0" applyFill="0" applyBorder="0" applyAlignment="0" applyProtection="0"/>
    <xf numFmtId="176" fontId="0" fillId="0" borderId="0" applyFill="0" applyBorder="0" applyAlignment="0" applyProtection="0"/>
    <xf numFmtId="0" fontId="10" fillId="23" borderId="0" applyNumberFormat="0" applyBorder="0" applyAlignment="0" applyProtection="0"/>
    <xf numFmtId="0" fontId="39" fillId="0" borderId="0">
      <alignment/>
      <protection/>
    </xf>
    <xf numFmtId="0" fontId="0" fillId="0" borderId="0">
      <alignment/>
      <protection/>
    </xf>
    <xf numFmtId="0" fontId="39" fillId="0" borderId="0">
      <alignment/>
      <protection/>
    </xf>
    <xf numFmtId="0" fontId="0" fillId="24" borderId="6" applyNumberFormat="0" applyAlignment="0" applyProtection="0"/>
    <xf numFmtId="9" fontId="0" fillId="0" borderId="0" applyFill="0" applyBorder="0" applyAlignment="0" applyProtection="0"/>
    <xf numFmtId="0" fontId="11" fillId="16"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8" applyNumberFormat="0" applyFill="0" applyAlignment="0" applyProtection="0"/>
    <xf numFmtId="0" fontId="7" fillId="0" borderId="9" applyNumberFormat="0" applyFill="0" applyAlignment="0" applyProtection="0"/>
    <xf numFmtId="0" fontId="14" fillId="0" borderId="10" applyNumberFormat="0" applyFill="0" applyAlignment="0" applyProtection="0"/>
  </cellStyleXfs>
  <cellXfs count="229">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19"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21" fillId="0" borderId="0" xfId="0" applyFont="1" applyBorder="1" applyAlignment="1">
      <alignment vertical="center" wrapText="1"/>
    </xf>
    <xf numFmtId="0" fontId="0" fillId="0" borderId="12" xfId="0" applyFont="1" applyFill="1" applyBorder="1" applyAlignment="1">
      <alignment horizontal="center" vertical="center" wrapText="1"/>
    </xf>
    <xf numFmtId="0" fontId="0" fillId="0" borderId="12" xfId="0" applyFont="1" applyBorder="1" applyAlignment="1">
      <alignment vertical="center" wrapText="1"/>
    </xf>
    <xf numFmtId="0" fontId="20" fillId="0" borderId="0" xfId="0" applyFont="1" applyBorder="1" applyAlignment="1">
      <alignment vertical="center" wrapText="1"/>
    </xf>
    <xf numFmtId="0" fontId="0" fillId="0" borderId="13" xfId="0" applyFont="1" applyBorder="1" applyAlignment="1">
      <alignment vertical="center" wrapText="1"/>
    </xf>
    <xf numFmtId="211" fontId="0" fillId="0" borderId="0" xfId="0" applyNumberFormat="1" applyFont="1" applyBorder="1" applyAlignment="1">
      <alignment horizontal="right" vertical="center" wrapText="1"/>
    </xf>
    <xf numFmtId="0" fontId="0" fillId="0" borderId="0" xfId="0" applyFont="1" applyBorder="1" applyAlignment="1">
      <alignment horizontal="right" vertical="center" wrapText="1"/>
    </xf>
    <xf numFmtId="211" fontId="0" fillId="0" borderId="0" xfId="0" applyNumberFormat="1" applyFont="1" applyAlignment="1">
      <alignment horizontal="right" vertical="center" wrapText="1"/>
    </xf>
    <xf numFmtId="0" fontId="40" fillId="0" borderId="0" xfId="0" applyFont="1" applyBorder="1" applyAlignment="1">
      <alignment vertical="center" wrapText="1"/>
    </xf>
    <xf numFmtId="0" fontId="40" fillId="0" borderId="0" xfId="0" applyFont="1" applyBorder="1" applyAlignment="1">
      <alignment horizontal="center" vertical="center" wrapText="1"/>
    </xf>
    <xf numFmtId="0" fontId="18" fillId="0" borderId="14"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21" fillId="0" borderId="13" xfId="0" applyFont="1" applyBorder="1" applyAlignment="1">
      <alignment vertical="center" wrapText="1"/>
    </xf>
    <xf numFmtId="0" fontId="21" fillId="0" borderId="15" xfId="0" applyFont="1" applyBorder="1" applyAlignment="1">
      <alignment vertical="center" wrapText="1"/>
    </xf>
    <xf numFmtId="0" fontId="21" fillId="0" borderId="16" xfId="0" applyFont="1" applyBorder="1" applyAlignment="1">
      <alignment vertical="center" wrapText="1"/>
    </xf>
    <xf numFmtId="0" fontId="21" fillId="0" borderId="17" xfId="0" applyFont="1" applyBorder="1" applyAlignment="1">
      <alignment vertical="center" wrapText="1"/>
    </xf>
    <xf numFmtId="0" fontId="0" fillId="0" borderId="12" xfId="0" applyFont="1" applyFill="1" applyBorder="1" applyAlignment="1">
      <alignment vertical="center" wrapText="1"/>
    </xf>
    <xf numFmtId="0" fontId="41" fillId="0" borderId="18" xfId="0" applyFont="1" applyBorder="1" applyAlignment="1">
      <alignment vertical="center" wrapText="1"/>
    </xf>
    <xf numFmtId="0" fontId="41" fillId="0" borderId="18" xfId="49" applyFont="1" applyFill="1" applyBorder="1">
      <alignment horizontal="center" vertical="center" wrapText="1"/>
      <protection/>
    </xf>
    <xf numFmtId="0" fontId="41" fillId="0" borderId="18" xfId="0" applyFont="1" applyBorder="1" applyAlignment="1">
      <alignment horizontal="justify" vertical="center" wrapText="1"/>
    </xf>
    <xf numFmtId="0" fontId="42" fillId="25" borderId="19" xfId="0" applyFont="1" applyFill="1" applyBorder="1" applyAlignment="1">
      <alignment vertical="center" wrapText="1"/>
    </xf>
    <xf numFmtId="0" fontId="42" fillId="26" borderId="20" xfId="0" applyFont="1" applyFill="1" applyBorder="1" applyAlignment="1">
      <alignment vertical="center" wrapText="1"/>
    </xf>
    <xf numFmtId="0" fontId="0" fillId="0" borderId="18" xfId="0" applyFont="1" applyFill="1" applyBorder="1" applyAlignment="1">
      <alignment horizontal="center" vertical="center" wrapText="1"/>
    </xf>
    <xf numFmtId="0" fontId="0" fillId="27" borderId="18" xfId="0" applyFont="1" applyFill="1" applyBorder="1" applyAlignment="1">
      <alignment horizontal="center" vertical="center" wrapText="1"/>
    </xf>
    <xf numFmtId="0" fontId="41" fillId="0" borderId="18" xfId="0" applyFont="1" applyBorder="1" applyAlignment="1">
      <alignment horizontal="center" vertical="center" wrapText="1"/>
    </xf>
    <xf numFmtId="0" fontId="42" fillId="0" borderId="18" xfId="0" applyFont="1" applyBorder="1" applyAlignment="1">
      <alignment horizontal="center" vertical="center" wrapText="1"/>
    </xf>
    <xf numFmtId="0" fontId="0" fillId="0" borderId="21" xfId="0" applyFont="1" applyFill="1" applyBorder="1" applyAlignment="1">
      <alignment horizontal="center" vertical="center" wrapText="1"/>
    </xf>
    <xf numFmtId="211" fontId="0" fillId="0" borderId="22" xfId="0" applyNumberFormat="1" applyFont="1" applyFill="1" applyBorder="1" applyAlignment="1">
      <alignment horizontal="center" vertical="center" wrapText="1"/>
    </xf>
    <xf numFmtId="0" fontId="0" fillId="0" borderId="23" xfId="0" applyFont="1" applyFill="1" applyBorder="1" applyAlignment="1">
      <alignment horizontal="center" vertical="center" wrapText="1"/>
    </xf>
    <xf numFmtId="0" fontId="42" fillId="25" borderId="24" xfId="0" applyFont="1" applyFill="1" applyBorder="1" applyAlignment="1">
      <alignment vertical="center" wrapText="1"/>
    </xf>
    <xf numFmtId="0" fontId="42" fillId="0" borderId="21"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21" xfId="0" applyFont="1" applyBorder="1" applyAlignment="1">
      <alignment vertical="center" wrapText="1"/>
    </xf>
    <xf numFmtId="0" fontId="41" fillId="0" borderId="21" xfId="49" applyFont="1" applyFill="1" applyBorder="1">
      <alignment horizontal="center" vertical="center" wrapText="1"/>
      <protection/>
    </xf>
    <xf numFmtId="0" fontId="41" fillId="0" borderId="21" xfId="0" applyFont="1" applyBorder="1" applyAlignment="1">
      <alignment horizontal="justify" vertical="center" wrapText="1"/>
    </xf>
    <xf numFmtId="0" fontId="42" fillId="26" borderId="25" xfId="0" applyFont="1" applyFill="1" applyBorder="1" applyAlignment="1">
      <alignment vertical="center" wrapText="1"/>
    </xf>
    <xf numFmtId="0" fontId="42" fillId="0" borderId="23"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23" xfId="0" applyFont="1" applyBorder="1" applyAlignment="1">
      <alignment vertical="center" wrapText="1"/>
    </xf>
    <xf numFmtId="0" fontId="41" fillId="0" borderId="23" xfId="0" applyFont="1" applyBorder="1" applyAlignment="1">
      <alignment horizontal="justify" vertical="center" wrapText="1"/>
    </xf>
    <xf numFmtId="0" fontId="41" fillId="0" borderId="26"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27" xfId="49" applyFont="1" applyFill="1" applyBorder="1">
      <alignment horizontal="center" vertical="center" wrapText="1"/>
      <protection/>
    </xf>
    <xf numFmtId="0" fontId="41" fillId="0" borderId="28" xfId="0" applyFont="1" applyBorder="1" applyAlignment="1">
      <alignment horizontal="center" vertical="center" wrapText="1"/>
    </xf>
    <xf numFmtId="211" fontId="0" fillId="0" borderId="18" xfId="0" applyNumberFormat="1" applyFont="1" applyFill="1" applyBorder="1" applyAlignment="1">
      <alignment horizontal="center" vertical="center" wrapText="1"/>
    </xf>
    <xf numFmtId="211" fontId="0" fillId="0" borderId="21" xfId="0" applyNumberFormat="1" applyFont="1" applyFill="1" applyBorder="1" applyAlignment="1">
      <alignment horizontal="center" vertical="center" wrapText="1"/>
    </xf>
    <xf numFmtId="211" fontId="0" fillId="0" borderId="23" xfId="0" applyNumberFormat="1" applyFont="1" applyFill="1" applyBorder="1" applyAlignment="1">
      <alignment horizontal="center" vertical="center" wrapText="1"/>
    </xf>
    <xf numFmtId="0" fontId="18" fillId="0" borderId="0" xfId="0" applyFont="1" applyBorder="1" applyAlignment="1">
      <alignment horizontal="left" vertical="center" wrapText="1"/>
    </xf>
    <xf numFmtId="0" fontId="18" fillId="0" borderId="29" xfId="0" applyFont="1" applyFill="1" applyBorder="1" applyAlignment="1">
      <alignment horizontal="left" vertical="center" wrapText="1"/>
    </xf>
    <xf numFmtId="0" fontId="0" fillId="0" borderId="13" xfId="0" applyFont="1" applyBorder="1" applyAlignment="1">
      <alignment horizontal="center" vertical="center" wrapText="1"/>
    </xf>
    <xf numFmtId="0" fontId="18" fillId="28" borderId="14" xfId="0" applyFont="1" applyFill="1" applyBorder="1" applyAlignment="1">
      <alignment horizontal="center" vertical="center" wrapText="1"/>
    </xf>
    <xf numFmtId="0" fontId="18" fillId="29" borderId="14" xfId="0" applyFont="1" applyFill="1" applyBorder="1" applyAlignment="1">
      <alignment horizontal="center" vertical="center" wrapText="1"/>
    </xf>
    <xf numFmtId="10" fontId="0" fillId="0" borderId="21" xfId="0" applyNumberFormat="1" applyFont="1" applyFill="1" applyBorder="1" applyAlignment="1">
      <alignment horizontal="center" vertical="center" wrapText="1"/>
    </xf>
    <xf numFmtId="0" fontId="18" fillId="29" borderId="30" xfId="0" applyFont="1" applyFill="1" applyBorder="1" applyAlignment="1">
      <alignment horizontal="center" vertical="center" wrapText="1"/>
    </xf>
    <xf numFmtId="0" fontId="18" fillId="29" borderId="31" xfId="0" applyFont="1" applyFill="1" applyBorder="1" applyAlignment="1">
      <alignment horizontal="center" vertical="center" wrapText="1"/>
    </xf>
    <xf numFmtId="10" fontId="0" fillId="0" borderId="18" xfId="0" applyNumberFormat="1" applyFont="1" applyFill="1" applyBorder="1" applyAlignment="1">
      <alignment horizontal="center" vertical="center" wrapText="1"/>
    </xf>
    <xf numFmtId="10" fontId="0" fillId="0" borderId="23" xfId="0" applyNumberFormat="1" applyFont="1" applyFill="1" applyBorder="1" applyAlignment="1">
      <alignment horizontal="center" vertical="center" wrapText="1"/>
    </xf>
    <xf numFmtId="211" fontId="0" fillId="27" borderId="18" xfId="0" applyNumberFormat="1" applyFont="1" applyFill="1" applyBorder="1" applyAlignment="1">
      <alignment horizontal="center" vertical="center" wrapText="1"/>
    </xf>
    <xf numFmtId="211" fontId="0" fillId="27" borderId="21" xfId="0" applyNumberFormat="1" applyFont="1" applyFill="1" applyBorder="1" applyAlignment="1">
      <alignment horizontal="center" vertical="center" wrapText="1"/>
    </xf>
    <xf numFmtId="0" fontId="18" fillId="0" borderId="18"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18" fillId="27" borderId="18" xfId="0" applyNumberFormat="1" applyFont="1" applyFill="1" applyBorder="1" applyAlignment="1">
      <alignment horizontal="center" vertical="center" wrapText="1"/>
    </xf>
    <xf numFmtId="0" fontId="0" fillId="27" borderId="18" xfId="0" applyNumberFormat="1" applyFont="1" applyFill="1" applyBorder="1" applyAlignment="1">
      <alignment horizontal="center" vertical="center" wrapText="1"/>
    </xf>
    <xf numFmtId="211" fontId="18" fillId="27" borderId="18" xfId="0" applyNumberFormat="1" applyFont="1" applyFill="1" applyBorder="1" applyAlignment="1">
      <alignment horizontal="center" vertical="center" wrapText="1"/>
    </xf>
    <xf numFmtId="177" fontId="0" fillId="27" borderId="18" xfId="52" applyFill="1" applyBorder="1" applyAlignment="1">
      <alignment horizontal="center" vertical="center" wrapText="1"/>
    </xf>
    <xf numFmtId="0" fontId="18" fillId="0" borderId="21"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20" fillId="0" borderId="21" xfId="0" applyFont="1" applyBorder="1" applyAlignment="1">
      <alignment horizontal="justify" vertical="center" wrapText="1"/>
    </xf>
    <xf numFmtId="211" fontId="0" fillId="0" borderId="32" xfId="0" applyNumberFormat="1" applyFont="1" applyFill="1" applyBorder="1" applyAlignment="1">
      <alignment horizontal="center" vertical="center" wrapText="1"/>
    </xf>
    <xf numFmtId="211" fontId="18" fillId="27" borderId="23" xfId="0" applyNumberFormat="1" applyFont="1" applyFill="1" applyBorder="1" applyAlignment="1">
      <alignment horizontal="center" vertical="center" wrapText="1"/>
    </xf>
    <xf numFmtId="0" fontId="0" fillId="27" borderId="23" xfId="0" applyNumberFormat="1" applyFont="1" applyFill="1" applyBorder="1" applyAlignment="1">
      <alignment horizontal="center" vertical="center" wrapText="1"/>
    </xf>
    <xf numFmtId="211" fontId="0" fillId="0" borderId="33" xfId="0" applyNumberFormat="1" applyFont="1" applyFill="1" applyBorder="1" applyAlignment="1">
      <alignment horizontal="center" vertical="center" wrapText="1"/>
    </xf>
    <xf numFmtId="10" fontId="18" fillId="0" borderId="0" xfId="0" applyNumberFormat="1" applyFont="1" applyFill="1" applyBorder="1" applyAlignment="1">
      <alignment horizontal="center" vertical="center" wrapText="1"/>
    </xf>
    <xf numFmtId="0" fontId="18" fillId="30" borderId="11" xfId="0" applyFont="1" applyFill="1" applyBorder="1" applyAlignment="1">
      <alignment vertical="center" wrapText="1"/>
    </xf>
    <xf numFmtId="0" fontId="18" fillId="30" borderId="0" xfId="0" applyFont="1" applyFill="1" applyBorder="1" applyAlignment="1">
      <alignment vertical="center" wrapText="1"/>
    </xf>
    <xf numFmtId="0" fontId="18" fillId="30" borderId="12" xfId="0" applyFont="1" applyFill="1" applyBorder="1" applyAlignment="1">
      <alignment vertical="center" wrapText="1"/>
    </xf>
    <xf numFmtId="0" fontId="18" fillId="30" borderId="34" xfId="0" applyFont="1" applyFill="1" applyBorder="1" applyAlignment="1">
      <alignment vertical="center" wrapText="1"/>
    </xf>
    <xf numFmtId="0" fontId="18" fillId="30" borderId="13" xfId="0" applyFont="1" applyFill="1" applyBorder="1" applyAlignment="1">
      <alignment vertical="center" wrapText="1"/>
    </xf>
    <xf numFmtId="0" fontId="18" fillId="30" borderId="35" xfId="0" applyFont="1" applyFill="1" applyBorder="1" applyAlignment="1">
      <alignment vertical="center" wrapText="1"/>
    </xf>
    <xf numFmtId="0" fontId="18" fillId="0" borderId="11" xfId="0" applyFont="1" applyFill="1" applyBorder="1" applyAlignment="1">
      <alignment horizontal="right" vertical="center" wrapText="1"/>
    </xf>
    <xf numFmtId="0" fontId="18" fillId="0" borderId="0" xfId="0" applyFont="1" applyFill="1" applyBorder="1" applyAlignment="1">
      <alignment horizontal="right" vertical="center" wrapText="1"/>
    </xf>
    <xf numFmtId="211" fontId="18" fillId="0" borderId="0" xfId="0" applyNumberFormat="1" applyFont="1" applyFill="1" applyBorder="1" applyAlignment="1">
      <alignment horizontal="center" vertical="center" wrapText="1"/>
    </xf>
    <xf numFmtId="211" fontId="18" fillId="0" borderId="12" xfId="0" applyNumberFormat="1" applyFont="1" applyFill="1" applyBorder="1" applyAlignment="1">
      <alignment horizontal="center" vertical="center" wrapText="1"/>
    </xf>
    <xf numFmtId="0" fontId="0" fillId="0" borderId="0" xfId="0" applyFont="1" applyFill="1" applyAlignment="1">
      <alignment vertical="center"/>
    </xf>
    <xf numFmtId="0" fontId="0" fillId="0" borderId="36" xfId="0" applyFont="1" applyBorder="1" applyAlignment="1">
      <alignment vertical="center" wrapText="1"/>
    </xf>
    <xf numFmtId="0" fontId="0" fillId="0" borderId="31" xfId="0" applyFont="1" applyBorder="1" applyAlignment="1">
      <alignment horizontal="center" vertical="center" wrapText="1"/>
    </xf>
    <xf numFmtId="0" fontId="21" fillId="0" borderId="31" xfId="0" applyFont="1" applyBorder="1" applyAlignment="1">
      <alignment vertical="center" wrapText="1"/>
    </xf>
    <xf numFmtId="0" fontId="0" fillId="0" borderId="31" xfId="0" applyFont="1" applyBorder="1" applyAlignment="1">
      <alignment vertical="center" wrapText="1"/>
    </xf>
    <xf numFmtId="0" fontId="0" fillId="0" borderId="31" xfId="0" applyFont="1" applyFill="1" applyBorder="1" applyAlignment="1">
      <alignment horizontal="center" vertical="center" wrapText="1"/>
    </xf>
    <xf numFmtId="0" fontId="21" fillId="0" borderId="31" xfId="0" applyFont="1" applyBorder="1" applyAlignment="1">
      <alignment horizontal="left" vertical="center" wrapText="1"/>
    </xf>
    <xf numFmtId="10" fontId="0" fillId="31" borderId="18" xfId="0" applyNumberFormat="1" applyFont="1" applyFill="1" applyBorder="1" applyAlignment="1">
      <alignment horizontal="center" vertical="center" wrapText="1"/>
    </xf>
    <xf numFmtId="211" fontId="21" fillId="27" borderId="18" xfId="0" applyNumberFormat="1" applyFont="1" applyFill="1" applyBorder="1" applyAlignment="1">
      <alignment horizontal="left" vertical="center" wrapText="1"/>
    </xf>
    <xf numFmtId="211" fontId="21" fillId="0" borderId="18" xfId="0" applyNumberFormat="1" applyFont="1" applyFill="1" applyBorder="1" applyAlignment="1">
      <alignment horizontal="left" vertical="center" wrapText="1"/>
    </xf>
    <xf numFmtId="211" fontId="43" fillId="0" borderId="18" xfId="0" applyNumberFormat="1" applyFont="1" applyFill="1" applyBorder="1" applyAlignment="1">
      <alignment horizontal="left" vertical="center" wrapText="1"/>
    </xf>
    <xf numFmtId="0" fontId="21" fillId="0" borderId="18" xfId="0" applyFont="1" applyBorder="1" applyAlignment="1">
      <alignment vertical="center" wrapText="1"/>
    </xf>
    <xf numFmtId="211" fontId="21" fillId="27" borderId="23" xfId="0" applyNumberFormat="1" applyFont="1" applyFill="1" applyBorder="1" applyAlignment="1">
      <alignment horizontal="left" vertical="center" wrapText="1"/>
    </xf>
    <xf numFmtId="211" fontId="18" fillId="30" borderId="37" xfId="0" applyNumberFormat="1" applyFont="1" applyFill="1" applyBorder="1" applyAlignment="1">
      <alignment horizontal="center" vertical="center" wrapText="1"/>
    </xf>
    <xf numFmtId="0" fontId="0" fillId="0" borderId="18" xfId="0" applyBorder="1" applyAlignment="1">
      <alignment vertical="center" wrapText="1"/>
    </xf>
    <xf numFmtId="0" fontId="0" fillId="0" borderId="18" xfId="0" applyBorder="1" applyAlignment="1">
      <alignment horizontal="center" vertical="center" wrapText="1"/>
    </xf>
    <xf numFmtId="211" fontId="0" fillId="0" borderId="18" xfId="0" applyNumberFormat="1" applyBorder="1" applyAlignment="1">
      <alignment horizontal="center" vertical="center" wrapText="1"/>
    </xf>
    <xf numFmtId="211" fontId="0" fillId="27" borderId="18" xfId="0" applyNumberFormat="1" applyFill="1" applyBorder="1" applyAlignment="1">
      <alignment horizontal="center" vertical="center" wrapText="1"/>
    </xf>
    <xf numFmtId="10" fontId="0" fillId="0" borderId="18" xfId="0" applyNumberFormat="1" applyBorder="1" applyAlignment="1">
      <alignment horizontal="center" vertical="center" wrapText="1"/>
    </xf>
    <xf numFmtId="0" fontId="0" fillId="0" borderId="0" xfId="0" applyAlignment="1">
      <alignment horizontal="center" vertical="center" wrapText="1"/>
    </xf>
    <xf numFmtId="10" fontId="18" fillId="0" borderId="37" xfId="0" applyNumberFormat="1" applyFont="1" applyBorder="1" applyAlignment="1">
      <alignment horizontal="center" vertical="center" wrapText="1"/>
    </xf>
    <xf numFmtId="0" fontId="26" fillId="29" borderId="14" xfId="0" applyFont="1" applyFill="1" applyBorder="1" applyAlignment="1">
      <alignment horizontal="center" vertical="center" wrapText="1"/>
    </xf>
    <xf numFmtId="0" fontId="26" fillId="29" borderId="30" xfId="0" applyFont="1" applyFill="1" applyBorder="1" applyAlignment="1">
      <alignment horizontal="center" vertical="center" wrapText="1"/>
    </xf>
    <xf numFmtId="0" fontId="26" fillId="29" borderId="31" xfId="0" applyFont="1" applyFill="1" applyBorder="1" applyAlignment="1">
      <alignment horizontal="center" vertical="center" wrapText="1"/>
    </xf>
    <xf numFmtId="0" fontId="27" fillId="0" borderId="21" xfId="0" applyFont="1" applyFill="1" applyBorder="1" applyAlignment="1">
      <alignment horizontal="center" vertical="center" wrapText="1"/>
    </xf>
    <xf numFmtId="10" fontId="27" fillId="0" borderId="21" xfId="0" applyNumberFormat="1" applyFont="1" applyFill="1" applyBorder="1" applyAlignment="1">
      <alignment horizontal="center" vertical="center" wrapText="1"/>
    </xf>
    <xf numFmtId="211" fontId="27" fillId="0" borderId="21" xfId="0" applyNumberFormat="1" applyFont="1" applyFill="1" applyBorder="1" applyAlignment="1">
      <alignment horizontal="center" vertical="center" wrapText="1"/>
    </xf>
    <xf numFmtId="211" fontId="27" fillId="27" borderId="21" xfId="0" applyNumberFormat="1"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27" borderId="18" xfId="0" applyFont="1" applyFill="1" applyBorder="1" applyAlignment="1">
      <alignment horizontal="center" vertical="center" wrapText="1"/>
    </xf>
    <xf numFmtId="10" fontId="27" fillId="0" borderId="18" xfId="0" applyNumberFormat="1" applyFont="1" applyFill="1" applyBorder="1" applyAlignment="1">
      <alignment horizontal="center" vertical="center" wrapText="1"/>
    </xf>
    <xf numFmtId="211" fontId="27" fillId="0" borderId="18" xfId="0" applyNumberFormat="1" applyFont="1" applyFill="1" applyBorder="1" applyAlignment="1">
      <alignment horizontal="center" vertical="center" wrapText="1"/>
    </xf>
    <xf numFmtId="211" fontId="27" fillId="27" borderId="18" xfId="0" applyNumberFormat="1" applyFont="1" applyFill="1" applyBorder="1" applyAlignment="1">
      <alignment horizontal="center" vertical="center" wrapText="1"/>
    </xf>
    <xf numFmtId="10" fontId="27" fillId="31" borderId="18" xfId="0" applyNumberFormat="1" applyFont="1" applyFill="1" applyBorder="1" applyAlignment="1">
      <alignment horizontal="center" vertical="center" wrapText="1"/>
    </xf>
    <xf numFmtId="211" fontId="26" fillId="27" borderId="18" xfId="0" applyNumberFormat="1" applyFont="1" applyFill="1" applyBorder="1" applyAlignment="1">
      <alignment horizontal="center" vertical="center" wrapText="1"/>
    </xf>
    <xf numFmtId="177" fontId="27" fillId="27" borderId="18" xfId="52" applyFont="1" applyFill="1" applyBorder="1" applyAlignment="1">
      <alignment horizontal="center" vertical="center" wrapText="1"/>
    </xf>
    <xf numFmtId="0" fontId="27" fillId="0" borderId="23" xfId="0" applyFont="1" applyFill="1" applyBorder="1" applyAlignment="1">
      <alignment horizontal="center" vertical="center" wrapText="1"/>
    </xf>
    <xf numFmtId="10" fontId="27" fillId="0" borderId="23" xfId="0" applyNumberFormat="1" applyFont="1" applyFill="1" applyBorder="1" applyAlignment="1">
      <alignment horizontal="center" vertical="center" wrapText="1"/>
    </xf>
    <xf numFmtId="211" fontId="27" fillId="0" borderId="23" xfId="0" applyNumberFormat="1" applyFont="1" applyFill="1" applyBorder="1" applyAlignment="1">
      <alignment horizontal="center" vertical="center" wrapText="1"/>
    </xf>
    <xf numFmtId="211" fontId="26" fillId="27" borderId="23" xfId="0" applyNumberFormat="1" applyFont="1" applyFill="1" applyBorder="1" applyAlignment="1">
      <alignment horizontal="center" vertical="center" wrapText="1"/>
    </xf>
    <xf numFmtId="10" fontId="0" fillId="0" borderId="0" xfId="0" applyNumberFormat="1" applyAlignment="1">
      <alignment/>
    </xf>
    <xf numFmtId="0" fontId="18" fillId="29" borderId="30" xfId="0" applyFont="1" applyFill="1" applyBorder="1" applyAlignment="1">
      <alignment horizontal="center" vertical="center" wrapText="1"/>
    </xf>
    <xf numFmtId="0" fontId="18" fillId="29" borderId="38" xfId="0" applyFont="1" applyFill="1" applyBorder="1" applyAlignment="1">
      <alignment horizontal="center" vertical="center" wrapText="1"/>
    </xf>
    <xf numFmtId="0" fontId="18" fillId="32" borderId="30" xfId="0" applyFont="1" applyFill="1" applyBorder="1" applyAlignment="1">
      <alignment horizontal="center" vertical="center" wrapText="1"/>
    </xf>
    <xf numFmtId="0" fontId="18" fillId="32" borderId="38" xfId="0" applyFont="1" applyFill="1" applyBorder="1" applyAlignment="1">
      <alignment horizontal="center" vertical="center" wrapText="1"/>
    </xf>
    <xf numFmtId="211" fontId="18" fillId="30" borderId="38" xfId="0" applyNumberFormat="1" applyFont="1" applyFill="1" applyBorder="1" applyAlignment="1">
      <alignment horizontal="center" vertical="center" wrapText="1"/>
    </xf>
    <xf numFmtId="211" fontId="18" fillId="30" borderId="37" xfId="0" applyNumberFormat="1" applyFont="1" applyFill="1" applyBorder="1" applyAlignment="1">
      <alignment horizontal="center" vertical="center" wrapText="1"/>
    </xf>
    <xf numFmtId="10" fontId="18" fillId="0" borderId="38" xfId="0" applyNumberFormat="1" applyFont="1" applyFill="1" applyBorder="1" applyAlignment="1">
      <alignment horizontal="center" vertical="center" wrapText="1"/>
    </xf>
    <xf numFmtId="10" fontId="18" fillId="0" borderId="37" xfId="0" applyNumberFormat="1" applyFont="1" applyFill="1" applyBorder="1" applyAlignment="1">
      <alignment horizontal="center" vertical="center" wrapText="1"/>
    </xf>
    <xf numFmtId="211" fontId="18" fillId="30" borderId="11" xfId="0" applyNumberFormat="1" applyFont="1" applyFill="1" applyBorder="1" applyAlignment="1">
      <alignment horizontal="center" vertical="center" wrapText="1"/>
    </xf>
    <xf numFmtId="211" fontId="18" fillId="30" borderId="0" xfId="0" applyNumberFormat="1" applyFont="1" applyFill="1" applyBorder="1" applyAlignment="1">
      <alignment horizontal="center" vertical="center" wrapText="1"/>
    </xf>
    <xf numFmtId="211" fontId="18" fillId="30" borderId="12" xfId="0" applyNumberFormat="1" applyFont="1" applyFill="1" applyBorder="1" applyAlignment="1">
      <alignment horizontal="center" vertical="center" wrapText="1"/>
    </xf>
    <xf numFmtId="211" fontId="18" fillId="30" borderId="34" xfId="0" applyNumberFormat="1" applyFont="1" applyFill="1" applyBorder="1" applyAlignment="1">
      <alignment horizontal="center" vertical="center" wrapText="1"/>
    </xf>
    <xf numFmtId="211" fontId="18" fillId="30" borderId="13" xfId="0" applyNumberFormat="1" applyFont="1" applyFill="1" applyBorder="1" applyAlignment="1">
      <alignment horizontal="center" vertical="center" wrapText="1"/>
    </xf>
    <xf numFmtId="211" fontId="18" fillId="30" borderId="35" xfId="0" applyNumberFormat="1" applyFont="1" applyFill="1" applyBorder="1" applyAlignment="1">
      <alignment horizontal="center" vertical="center" wrapText="1"/>
    </xf>
    <xf numFmtId="0" fontId="18" fillId="28" borderId="30" xfId="0" applyFont="1" applyFill="1" applyBorder="1" applyAlignment="1">
      <alignment horizontal="center" vertical="center" wrapText="1"/>
    </xf>
    <xf numFmtId="0" fontId="18" fillId="28" borderId="38" xfId="0" applyFont="1" applyFill="1" applyBorder="1" applyAlignment="1">
      <alignment horizontal="center" vertical="center" wrapText="1"/>
    </xf>
    <xf numFmtId="0" fontId="44" fillId="32" borderId="30" xfId="0" applyFont="1" applyFill="1" applyBorder="1" applyAlignment="1">
      <alignment horizontal="center" vertical="center" wrapText="1"/>
    </xf>
    <xf numFmtId="0" fontId="44" fillId="32" borderId="37" xfId="0" applyFont="1" applyFill="1" applyBorder="1" applyAlignment="1">
      <alignment horizontal="center" vertical="center" wrapText="1"/>
    </xf>
    <xf numFmtId="0" fontId="18" fillId="0" borderId="39"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39" xfId="0" applyFont="1" applyFill="1" applyBorder="1" applyAlignment="1">
      <alignment horizontal="center" vertical="center" wrapText="1"/>
    </xf>
    <xf numFmtId="0" fontId="18" fillId="0" borderId="40"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44" fillId="32" borderId="38"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20" fillId="0" borderId="39" xfId="0" applyFont="1" applyFill="1" applyBorder="1" applyAlignment="1">
      <alignment horizontal="left" vertical="center"/>
    </xf>
    <xf numFmtId="0" fontId="20" fillId="0" borderId="29" xfId="0" applyFont="1" applyFill="1" applyBorder="1" applyAlignment="1">
      <alignment horizontal="left" vertical="center"/>
    </xf>
    <xf numFmtId="0" fontId="20" fillId="0" borderId="40" xfId="0" applyFont="1" applyFill="1" applyBorder="1" applyAlignment="1">
      <alignment horizontal="left" vertical="center"/>
    </xf>
    <xf numFmtId="0" fontId="20" fillId="0" borderId="13" xfId="0" applyFont="1" applyFill="1" applyBorder="1" applyAlignment="1">
      <alignment horizontal="left" vertical="center"/>
    </xf>
    <xf numFmtId="0" fontId="18" fillId="0" borderId="39"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40"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8" fillId="32" borderId="39" xfId="0" applyFont="1" applyFill="1" applyBorder="1" applyAlignment="1">
      <alignment horizontal="center" vertical="center" wrapText="1"/>
    </xf>
    <xf numFmtId="0" fontId="18" fillId="32" borderId="29" xfId="0" applyFont="1" applyFill="1" applyBorder="1" applyAlignment="1">
      <alignment horizontal="center" vertical="center" wrapText="1"/>
    </xf>
    <xf numFmtId="0" fontId="21" fillId="0" borderId="31" xfId="0" applyFont="1" applyBorder="1" applyAlignment="1">
      <alignment horizontal="left" vertical="center" wrapText="1"/>
    </xf>
    <xf numFmtId="0" fontId="0" fillId="0" borderId="36"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44" fillId="32" borderId="36" xfId="0" applyFont="1" applyFill="1" applyBorder="1" applyAlignment="1">
      <alignment horizontal="center" vertical="center"/>
    </xf>
    <xf numFmtId="0" fontId="44" fillId="32" borderId="31" xfId="0" applyFont="1" applyFill="1" applyBorder="1" applyAlignment="1">
      <alignment horizontal="center" vertical="center"/>
    </xf>
    <xf numFmtId="0" fontId="44" fillId="32" borderId="41" xfId="0" applyFont="1" applyFill="1" applyBorder="1" applyAlignment="1">
      <alignment horizontal="center" vertical="center"/>
    </xf>
    <xf numFmtId="0" fontId="0" fillId="0" borderId="0" xfId="0" applyFont="1" applyFill="1" applyBorder="1" applyAlignment="1">
      <alignment horizontal="center" vertical="center" wrapText="1"/>
    </xf>
    <xf numFmtId="0" fontId="44" fillId="32" borderId="39" xfId="0" applyFont="1" applyFill="1" applyBorder="1" applyAlignment="1">
      <alignment horizontal="center" vertical="center"/>
    </xf>
    <xf numFmtId="0" fontId="44" fillId="32" borderId="29" xfId="0" applyFont="1" applyFill="1" applyBorder="1" applyAlignment="1">
      <alignment horizontal="center" vertical="center"/>
    </xf>
    <xf numFmtId="0" fontId="44" fillId="32" borderId="40" xfId="0" applyFont="1" applyFill="1" applyBorder="1" applyAlignment="1">
      <alignment horizontal="center" vertical="center"/>
    </xf>
    <xf numFmtId="0" fontId="42" fillId="0" borderId="43" xfId="0" applyFont="1" applyBorder="1" applyAlignment="1">
      <alignment horizontal="center" vertical="center" wrapText="1"/>
    </xf>
    <xf numFmtId="0" fontId="42" fillId="0" borderId="44" xfId="0" applyFont="1" applyBorder="1" applyAlignment="1">
      <alignment horizontal="center" vertical="center" wrapText="1"/>
    </xf>
    <xf numFmtId="0" fontId="41" fillId="0" borderId="43" xfId="0" applyFont="1" applyBorder="1" applyAlignment="1">
      <alignment horizontal="center" vertical="center" wrapText="1"/>
    </xf>
    <xf numFmtId="0" fontId="41" fillId="0" borderId="44"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35" xfId="0" applyFont="1" applyBorder="1" applyAlignment="1">
      <alignment horizontal="center" vertical="center" wrapText="1"/>
    </xf>
    <xf numFmtId="0" fontId="18" fillId="0" borderId="0" xfId="0" applyFont="1" applyBorder="1" applyAlignment="1">
      <alignment horizontal="left" vertical="center" wrapText="1"/>
    </xf>
    <xf numFmtId="0" fontId="0" fillId="0" borderId="31" xfId="0" applyFont="1" applyBorder="1" applyAlignment="1">
      <alignment horizontal="center" vertical="center" wrapText="1"/>
    </xf>
    <xf numFmtId="0" fontId="0" fillId="0" borderId="41" xfId="0" applyFont="1" applyBorder="1" applyAlignment="1">
      <alignment horizontal="center" vertical="center" wrapText="1"/>
    </xf>
    <xf numFmtId="0" fontId="41" fillId="0" borderId="45" xfId="0" applyFont="1" applyBorder="1" applyAlignment="1">
      <alignment horizontal="center" vertical="center" wrapText="1"/>
    </xf>
    <xf numFmtId="0" fontId="41" fillId="0" borderId="46" xfId="0" applyFont="1" applyBorder="1" applyAlignment="1">
      <alignment horizontal="center" vertical="center" wrapText="1"/>
    </xf>
    <xf numFmtId="0" fontId="42" fillId="26" borderId="20" xfId="0" applyFont="1" applyFill="1" applyBorder="1" applyAlignment="1">
      <alignment horizontal="center" vertical="center" wrapText="1"/>
    </xf>
    <xf numFmtId="0" fontId="42" fillId="0" borderId="18" xfId="0" applyFont="1" applyBorder="1" applyAlignment="1">
      <alignment horizontal="center" vertical="center" wrapText="1"/>
    </xf>
    <xf numFmtId="0" fontId="41" fillId="0" borderId="18" xfId="0" applyFont="1" applyBorder="1" applyAlignment="1">
      <alignment horizontal="center" vertical="center" wrapText="1"/>
    </xf>
    <xf numFmtId="0" fontId="42" fillId="26" borderId="47" xfId="0" applyFont="1" applyFill="1" applyBorder="1" applyAlignment="1">
      <alignment horizontal="center" vertical="center" wrapText="1"/>
    </xf>
    <xf numFmtId="0" fontId="42" fillId="26" borderId="19" xfId="0" applyFont="1" applyFill="1" applyBorder="1" applyAlignment="1">
      <alignment horizontal="center" vertical="center" wrapText="1"/>
    </xf>
    <xf numFmtId="211" fontId="21" fillId="0" borderId="18" xfId="0" applyNumberFormat="1" applyFont="1" applyFill="1" applyBorder="1" applyAlignment="1">
      <alignment horizontal="left" vertical="center" wrapText="1"/>
    </xf>
    <xf numFmtId="0" fontId="21" fillId="0" borderId="18" xfId="0" applyFont="1" applyBorder="1" applyAlignment="1">
      <alignment horizontal="left" vertical="center" wrapText="1"/>
    </xf>
    <xf numFmtId="0" fontId="45" fillId="0" borderId="18" xfId="0" applyFont="1" applyBorder="1" applyAlignment="1">
      <alignment horizontal="left" vertical="center" wrapText="1"/>
    </xf>
    <xf numFmtId="0" fontId="41" fillId="0" borderId="27" xfId="0" applyFont="1" applyBorder="1" applyAlignment="1">
      <alignment horizontal="center" vertical="center" wrapText="1"/>
    </xf>
    <xf numFmtId="0" fontId="26" fillId="28" borderId="30" xfId="0" applyFont="1" applyFill="1" applyBorder="1" applyAlignment="1">
      <alignment horizontal="center" vertical="center" wrapText="1"/>
    </xf>
    <xf numFmtId="0" fontId="26" fillId="28" borderId="38" xfId="0" applyFont="1" applyFill="1" applyBorder="1" applyAlignment="1">
      <alignment horizontal="center" vertical="center" wrapText="1"/>
    </xf>
    <xf numFmtId="0" fontId="26" fillId="29" borderId="30" xfId="0" applyFont="1" applyFill="1" applyBorder="1" applyAlignment="1">
      <alignment horizontal="center" vertical="center" wrapText="1"/>
    </xf>
    <xf numFmtId="0" fontId="26" fillId="29" borderId="38"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6" fillId="32" borderId="30" xfId="0" applyFont="1" applyFill="1" applyBorder="1" applyAlignment="1">
      <alignment horizontal="center" vertical="center" wrapText="1"/>
    </xf>
    <xf numFmtId="0" fontId="26" fillId="32" borderId="38" xfId="0" applyFont="1" applyFill="1" applyBorder="1" applyAlignment="1">
      <alignment horizontal="center" vertical="center" wrapText="1"/>
    </xf>
    <xf numFmtId="0" fontId="27" fillId="0" borderId="23"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 xfId="49"/>
    <cellStyle name="Comma" xfId="50"/>
    <cellStyle name="Comma [0]" xfId="51"/>
    <cellStyle name="Currency" xfId="52"/>
    <cellStyle name="Currency [0]" xfId="53"/>
    <cellStyle name="Neutral" xfId="54"/>
    <cellStyle name="Normal 2" xfId="55"/>
    <cellStyle name="Normal 3" xfId="56"/>
    <cellStyle name="Normal 4"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1362075</xdr:colOff>
      <xdr:row>0</xdr:row>
      <xdr:rowOff>76200</xdr:rowOff>
    </xdr:from>
    <xdr:to>
      <xdr:col>2</xdr:col>
      <xdr:colOff>457200</xdr:colOff>
      <xdr:row>3</xdr:row>
      <xdr:rowOff>247650</xdr:rowOff>
    </xdr:to>
    <xdr:pic>
      <xdr:nvPicPr>
        <xdr:cNvPr id="1" name="3 Imagen" descr="E:\DOCUMENTOS LENIS\Memoria pasar\1Escudo.jpg"/>
        <xdr:cNvPicPr preferRelativeResize="1">
          <a:picLocks noChangeAspect="1"/>
        </xdr:cNvPicPr>
      </xdr:nvPicPr>
      <xdr:blipFill>
        <a:blip r:embed="rId1"/>
        <a:stretch>
          <a:fillRect/>
        </a:stretch>
      </xdr:blipFill>
      <xdr:spPr>
        <a:xfrm>
          <a:off x="3105150" y="76200"/>
          <a:ext cx="895350" cy="1038225"/>
        </a:xfrm>
        <a:prstGeom prst="rect">
          <a:avLst/>
        </a:prstGeom>
        <a:noFill/>
        <a:ln w="9525" cmpd="sng">
          <a:noFill/>
        </a:ln>
      </xdr:spPr>
    </xdr:pic>
    <xdr:clientData/>
  </xdr:twoCellAnchor>
  <xdr:twoCellAnchor editAs="oneCell">
    <xdr:from>
      <xdr:col>1</xdr:col>
      <xdr:colOff>1362075</xdr:colOff>
      <xdr:row>0</xdr:row>
      <xdr:rowOff>76200</xdr:rowOff>
    </xdr:from>
    <xdr:to>
      <xdr:col>2</xdr:col>
      <xdr:colOff>466725</xdr:colOff>
      <xdr:row>3</xdr:row>
      <xdr:rowOff>247650</xdr:rowOff>
    </xdr:to>
    <xdr:pic>
      <xdr:nvPicPr>
        <xdr:cNvPr id="2" name="3 Imagen" descr="E:\DOCUMENTOS LENIS\Memoria pasar\1Escudo.jpg"/>
        <xdr:cNvPicPr preferRelativeResize="1">
          <a:picLocks noChangeAspect="1"/>
        </xdr:cNvPicPr>
      </xdr:nvPicPr>
      <xdr:blipFill>
        <a:blip r:embed="rId1"/>
        <a:stretch>
          <a:fillRect/>
        </a:stretch>
      </xdr:blipFill>
      <xdr:spPr>
        <a:xfrm>
          <a:off x="3105150" y="76200"/>
          <a:ext cx="9048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C37"/>
  <sheetViews>
    <sheetView showGridLines="0" tabSelected="1" view="pageBreakPreview" zoomScaleNormal="60" zoomScaleSheetLayoutView="100" zoomScalePageLayoutView="0" workbookViewId="0" topLeftCell="O1">
      <selection activeCell="U12" sqref="U12"/>
    </sheetView>
  </sheetViews>
  <sheetFormatPr defaultColWidth="11.421875" defaultRowHeight="12.75"/>
  <cols>
    <col min="1" max="1" width="26.140625" style="2" customWidth="1"/>
    <col min="2" max="2" width="27.00390625" style="6" customWidth="1"/>
    <col min="3" max="3" width="30.7109375" style="6" customWidth="1"/>
    <col min="4" max="4" width="16.28125" style="6" customWidth="1"/>
    <col min="5" max="5" width="30.8515625" style="6" customWidth="1"/>
    <col min="6" max="6" width="12.7109375" style="6" customWidth="1"/>
    <col min="7" max="7" width="15.7109375" style="6" customWidth="1"/>
    <col min="8" max="8" width="35.7109375" style="6" customWidth="1"/>
    <col min="9" max="9" width="29.8515625" style="6" customWidth="1"/>
    <col min="10" max="10" width="40.7109375" style="6" customWidth="1"/>
    <col min="11" max="11" width="12.7109375" style="6" customWidth="1"/>
    <col min="12" max="12" width="15.7109375" style="6" customWidth="1"/>
    <col min="13" max="13" width="21.28125" style="6" customWidth="1"/>
    <col min="14" max="14" width="27.57421875" style="6" customWidth="1"/>
    <col min="15" max="15" width="20.421875" style="9" customWidth="1"/>
    <col min="16" max="16" width="38.421875" style="9" customWidth="1"/>
    <col min="17" max="17" width="15.7109375" style="9" customWidth="1"/>
    <col min="18" max="19" width="20.28125" style="9" customWidth="1"/>
    <col min="20" max="20" width="37.7109375" style="9" customWidth="1"/>
    <col min="21" max="21" width="20.28125" style="9" customWidth="1"/>
    <col min="22" max="22" width="17.00390625" style="9" customWidth="1"/>
    <col min="23" max="24" width="22.57421875" style="19" customWidth="1"/>
    <col min="25" max="25" width="38.140625" style="19" customWidth="1"/>
    <col min="26" max="27" width="22.57421875" style="19" customWidth="1"/>
    <col min="28" max="28" width="137.00390625" style="19" customWidth="1"/>
    <col min="29" max="29" width="25.28125" style="6" customWidth="1"/>
    <col min="30" max="16384" width="11.421875" style="2" customWidth="1"/>
  </cols>
  <sheetData>
    <row r="1" spans="2:29" ht="22.5" customHeight="1">
      <c r="B1" s="186"/>
      <c r="C1" s="187"/>
      <c r="D1" s="161" t="s">
        <v>68</v>
      </c>
      <c r="E1" s="162"/>
      <c r="F1" s="162"/>
      <c r="G1" s="162"/>
      <c r="H1" s="162"/>
      <c r="I1" s="162"/>
      <c r="J1" s="162"/>
      <c r="K1" s="162"/>
      <c r="L1" s="162"/>
      <c r="M1" s="162"/>
      <c r="N1" s="162"/>
      <c r="O1" s="162"/>
      <c r="P1" s="162"/>
      <c r="Q1" s="162"/>
      <c r="R1" s="162"/>
      <c r="S1" s="162"/>
      <c r="T1" s="162"/>
      <c r="U1" s="162"/>
      <c r="V1" s="162"/>
      <c r="W1" s="162"/>
      <c r="X1" s="162"/>
      <c r="Y1" s="162"/>
      <c r="Z1" s="162"/>
      <c r="AA1" s="162"/>
      <c r="AB1" s="163"/>
      <c r="AC1" s="26" t="s">
        <v>69</v>
      </c>
    </row>
    <row r="2" spans="2:29" ht="25.5" customHeight="1">
      <c r="B2" s="188"/>
      <c r="C2" s="189"/>
      <c r="D2" s="23"/>
      <c r="E2" s="24"/>
      <c r="F2" s="24"/>
      <c r="G2" s="24"/>
      <c r="H2" s="24"/>
      <c r="I2" s="24"/>
      <c r="J2" s="24"/>
      <c r="K2" s="24"/>
      <c r="L2" s="24"/>
      <c r="M2" s="24"/>
      <c r="N2" s="24"/>
      <c r="O2" s="24"/>
      <c r="P2" s="24"/>
      <c r="Q2" s="24"/>
      <c r="R2" s="24"/>
      <c r="S2" s="24"/>
      <c r="T2" s="24"/>
      <c r="U2" s="24"/>
      <c r="V2" s="24"/>
      <c r="W2" s="24"/>
      <c r="X2" s="24"/>
      <c r="Y2" s="24"/>
      <c r="Z2" s="24"/>
      <c r="AA2" s="24"/>
      <c r="AB2" s="29"/>
      <c r="AC2" s="27" t="s">
        <v>86</v>
      </c>
    </row>
    <row r="3" spans="2:29" ht="20.25" customHeight="1">
      <c r="B3" s="188"/>
      <c r="C3" s="189"/>
      <c r="D3" s="164" t="s">
        <v>2</v>
      </c>
      <c r="E3" s="165"/>
      <c r="F3" s="165"/>
      <c r="G3" s="165"/>
      <c r="H3" s="165"/>
      <c r="I3" s="165"/>
      <c r="J3" s="165"/>
      <c r="K3" s="165"/>
      <c r="L3" s="165"/>
      <c r="M3" s="165"/>
      <c r="N3" s="165"/>
      <c r="O3" s="165"/>
      <c r="P3" s="165"/>
      <c r="Q3" s="165"/>
      <c r="R3" s="165"/>
      <c r="S3" s="165"/>
      <c r="T3" s="165"/>
      <c r="U3" s="165"/>
      <c r="V3" s="165"/>
      <c r="W3" s="165"/>
      <c r="X3" s="165"/>
      <c r="Y3" s="165"/>
      <c r="Z3" s="165"/>
      <c r="AA3" s="165"/>
      <c r="AB3" s="166"/>
      <c r="AC3" s="27" t="s">
        <v>87</v>
      </c>
    </row>
    <row r="4" spans="2:29" ht="27.75" customHeight="1" thickBot="1">
      <c r="B4" s="190"/>
      <c r="C4" s="191"/>
      <c r="D4" s="167" t="s">
        <v>3</v>
      </c>
      <c r="E4" s="168"/>
      <c r="F4" s="168"/>
      <c r="G4" s="168"/>
      <c r="H4" s="168"/>
      <c r="I4" s="168"/>
      <c r="J4" s="168"/>
      <c r="K4" s="168"/>
      <c r="L4" s="168"/>
      <c r="M4" s="168"/>
      <c r="N4" s="168"/>
      <c r="O4" s="168"/>
      <c r="P4" s="168"/>
      <c r="Q4" s="168"/>
      <c r="R4" s="168"/>
      <c r="S4" s="168"/>
      <c r="T4" s="168"/>
      <c r="U4" s="168"/>
      <c r="V4" s="168"/>
      <c r="W4" s="168"/>
      <c r="X4" s="168"/>
      <c r="Y4" s="168"/>
      <c r="Z4" s="168"/>
      <c r="AA4" s="168"/>
      <c r="AB4" s="169"/>
      <c r="AC4" s="28" t="s">
        <v>4</v>
      </c>
    </row>
    <row r="5" spans="2:29" ht="20.25" customHeight="1" thickBot="1">
      <c r="B5" s="170" t="s">
        <v>70</v>
      </c>
      <c r="C5" s="171"/>
      <c r="D5" s="171"/>
      <c r="E5" s="171"/>
      <c r="F5" s="171"/>
      <c r="G5" s="171"/>
      <c r="H5" s="172"/>
      <c r="I5" s="173" t="s">
        <v>104</v>
      </c>
      <c r="J5" s="173"/>
      <c r="K5" s="173"/>
      <c r="L5" s="173"/>
      <c r="M5" s="173"/>
      <c r="N5" s="173"/>
      <c r="O5" s="174"/>
      <c r="P5" s="175"/>
      <c r="Q5" s="175"/>
      <c r="R5" s="175"/>
      <c r="S5" s="175"/>
      <c r="T5" s="175"/>
      <c r="U5" s="175"/>
      <c r="V5" s="175"/>
      <c r="W5" s="175"/>
      <c r="X5" s="175"/>
      <c r="Y5" s="175"/>
      <c r="Z5" s="175"/>
      <c r="AA5" s="175"/>
      <c r="AB5" s="175"/>
      <c r="AC5" s="176"/>
    </row>
    <row r="6" spans="2:29" ht="24" customHeight="1" thickBot="1">
      <c r="B6" s="155" t="s">
        <v>85</v>
      </c>
      <c r="C6" s="156"/>
      <c r="D6" s="156"/>
      <c r="E6" s="156"/>
      <c r="F6" s="156"/>
      <c r="G6" s="156"/>
      <c r="H6" s="156"/>
      <c r="I6" s="156"/>
      <c r="J6" s="156"/>
      <c r="K6" s="156"/>
      <c r="L6" s="61"/>
      <c r="M6" s="157" t="s">
        <v>91</v>
      </c>
      <c r="N6" s="159"/>
      <c r="O6" s="159"/>
      <c r="P6" s="159"/>
      <c r="Q6" s="159"/>
      <c r="R6" s="159"/>
      <c r="S6" s="159"/>
      <c r="T6" s="159"/>
      <c r="U6" s="159"/>
      <c r="V6" s="159"/>
      <c r="W6" s="159"/>
      <c r="X6" s="159"/>
      <c r="Y6" s="159"/>
      <c r="Z6" s="159"/>
      <c r="AA6" s="159"/>
      <c r="AB6" s="159"/>
      <c r="AC6" s="158"/>
    </row>
    <row r="7" spans="2:29" s="3" customFormat="1" ht="9" customHeight="1" thickBot="1">
      <c r="B7" s="195"/>
      <c r="C7" s="195"/>
      <c r="D7" s="195"/>
      <c r="E7" s="195"/>
      <c r="F7" s="195"/>
      <c r="G7" s="195"/>
      <c r="H7" s="195"/>
      <c r="I7" s="5"/>
      <c r="J7" s="7"/>
      <c r="K7" s="7"/>
      <c r="L7" s="7"/>
      <c r="M7" s="7"/>
      <c r="N7" s="7"/>
      <c r="O7" s="7"/>
      <c r="P7" s="7"/>
      <c r="Q7" s="7"/>
      <c r="R7" s="7"/>
      <c r="S7" s="7"/>
      <c r="T7" s="7"/>
      <c r="U7" s="7"/>
      <c r="V7" s="7"/>
      <c r="W7" s="7"/>
      <c r="X7" s="7"/>
      <c r="Y7" s="7"/>
      <c r="Z7" s="7"/>
      <c r="AA7" s="7"/>
      <c r="AB7" s="17"/>
      <c r="AC7" s="7"/>
    </row>
    <row r="8" spans="2:29" s="3" customFormat="1" ht="24" customHeight="1" thickBot="1">
      <c r="B8" s="183" t="s">
        <v>26</v>
      </c>
      <c r="C8" s="184"/>
      <c r="D8" s="184"/>
      <c r="E8" s="184"/>
      <c r="F8" s="184"/>
      <c r="G8" s="184"/>
      <c r="H8" s="184"/>
      <c r="I8" s="184"/>
      <c r="J8" s="184"/>
      <c r="K8" s="184"/>
      <c r="L8" s="184"/>
      <c r="M8" s="159" t="s">
        <v>13</v>
      </c>
      <c r="N8" s="159"/>
      <c r="O8" s="158"/>
      <c r="P8" s="157" t="s">
        <v>27</v>
      </c>
      <c r="Q8" s="159"/>
      <c r="R8" s="158"/>
      <c r="S8" s="157" t="s">
        <v>71</v>
      </c>
      <c r="T8" s="158"/>
      <c r="U8" s="157" t="s">
        <v>72</v>
      </c>
      <c r="V8" s="159"/>
      <c r="W8" s="159"/>
      <c r="X8" s="159"/>
      <c r="Y8" s="158"/>
      <c r="Z8" s="157" t="s">
        <v>73</v>
      </c>
      <c r="AA8" s="159"/>
      <c r="AB8" s="22" t="s">
        <v>74</v>
      </c>
      <c r="AC8" s="22" t="s">
        <v>14</v>
      </c>
    </row>
    <row r="9" spans="2:29" s="4" customFormat="1" ht="24" customHeight="1" thickBot="1">
      <c r="B9" s="153" t="s">
        <v>15</v>
      </c>
      <c r="C9" s="153" t="s">
        <v>16</v>
      </c>
      <c r="D9" s="153" t="s">
        <v>17</v>
      </c>
      <c r="E9" s="192" t="s">
        <v>18</v>
      </c>
      <c r="F9" s="193"/>
      <c r="G9" s="194"/>
      <c r="H9" s="153" t="s">
        <v>19</v>
      </c>
      <c r="I9" s="153" t="s">
        <v>20</v>
      </c>
      <c r="J9" s="196" t="s">
        <v>75</v>
      </c>
      <c r="K9" s="197"/>
      <c r="L9" s="198"/>
      <c r="M9" s="63">
        <v>1</v>
      </c>
      <c r="N9" s="63">
        <v>2</v>
      </c>
      <c r="O9" s="63">
        <v>3</v>
      </c>
      <c r="P9" s="63">
        <v>4</v>
      </c>
      <c r="Q9" s="63">
        <v>5</v>
      </c>
      <c r="R9" s="63">
        <v>6</v>
      </c>
      <c r="S9" s="63">
        <v>7</v>
      </c>
      <c r="T9" s="63">
        <v>8</v>
      </c>
      <c r="U9" s="63">
        <v>9</v>
      </c>
      <c r="V9" s="63">
        <v>10</v>
      </c>
      <c r="W9" s="63">
        <v>11</v>
      </c>
      <c r="X9" s="63">
        <v>12</v>
      </c>
      <c r="Y9" s="63">
        <v>13</v>
      </c>
      <c r="Z9" s="63">
        <v>14</v>
      </c>
      <c r="AA9" s="63">
        <v>15</v>
      </c>
      <c r="AB9" s="63">
        <v>16</v>
      </c>
      <c r="AC9" s="63">
        <v>17</v>
      </c>
    </row>
    <row r="10" spans="2:29" s="1" customFormat="1" ht="96.75" customHeight="1" thickBot="1">
      <c r="B10" s="160"/>
      <c r="C10" s="160"/>
      <c r="D10" s="160"/>
      <c r="E10" s="153" t="s">
        <v>21</v>
      </c>
      <c r="F10" s="153" t="s">
        <v>22</v>
      </c>
      <c r="G10" s="153" t="s">
        <v>23</v>
      </c>
      <c r="H10" s="160"/>
      <c r="I10" s="160"/>
      <c r="J10" s="153" t="s">
        <v>21</v>
      </c>
      <c r="K10" s="153" t="s">
        <v>24</v>
      </c>
      <c r="L10" s="153" t="s">
        <v>25</v>
      </c>
      <c r="M10" s="139" t="s">
        <v>76</v>
      </c>
      <c r="N10" s="139" t="s">
        <v>5</v>
      </c>
      <c r="O10" s="139" t="s">
        <v>6</v>
      </c>
      <c r="P10" s="139" t="s">
        <v>30</v>
      </c>
      <c r="Q10" s="139" t="s">
        <v>29</v>
      </c>
      <c r="R10" s="139" t="s">
        <v>28</v>
      </c>
      <c r="S10" s="137" t="s">
        <v>77</v>
      </c>
      <c r="T10" s="64" t="s">
        <v>113</v>
      </c>
      <c r="U10" s="151" t="s">
        <v>7</v>
      </c>
      <c r="V10" s="151" t="s">
        <v>1</v>
      </c>
      <c r="W10" s="151" t="s">
        <v>78</v>
      </c>
      <c r="X10" s="137" t="s">
        <v>79</v>
      </c>
      <c r="Y10" s="64" t="s">
        <v>114</v>
      </c>
      <c r="Z10" s="137" t="s">
        <v>80</v>
      </c>
      <c r="AA10" s="137" t="s">
        <v>81</v>
      </c>
      <c r="AB10" s="137" t="s">
        <v>82</v>
      </c>
      <c r="AC10" s="139" t="s">
        <v>0</v>
      </c>
    </row>
    <row r="11" spans="2:29" s="1" customFormat="1" ht="43.5" customHeight="1" thickBot="1">
      <c r="B11" s="154"/>
      <c r="C11" s="154"/>
      <c r="D11" s="154"/>
      <c r="E11" s="154"/>
      <c r="F11" s="154"/>
      <c r="G11" s="154"/>
      <c r="H11" s="154"/>
      <c r="I11" s="154"/>
      <c r="J11" s="154"/>
      <c r="K11" s="154"/>
      <c r="L11" s="154"/>
      <c r="M11" s="140"/>
      <c r="N11" s="140"/>
      <c r="O11" s="140"/>
      <c r="P11" s="140"/>
      <c r="Q11" s="140"/>
      <c r="R11" s="140"/>
      <c r="S11" s="138"/>
      <c r="T11" s="66" t="s">
        <v>83</v>
      </c>
      <c r="U11" s="152"/>
      <c r="V11" s="152"/>
      <c r="W11" s="152"/>
      <c r="X11" s="138"/>
      <c r="Y11" s="67" t="s">
        <v>84</v>
      </c>
      <c r="Z11" s="138"/>
      <c r="AA11" s="138"/>
      <c r="AB11" s="138"/>
      <c r="AC11" s="140"/>
    </row>
    <row r="12" spans="2:29" s="1" customFormat="1" ht="233.25" customHeight="1">
      <c r="B12" s="42" t="s">
        <v>31</v>
      </c>
      <c r="C12" s="43" t="s">
        <v>32</v>
      </c>
      <c r="D12" s="44">
        <v>11</v>
      </c>
      <c r="E12" s="45" t="s">
        <v>33</v>
      </c>
      <c r="F12" s="46">
        <v>0</v>
      </c>
      <c r="G12" s="44">
        <v>4</v>
      </c>
      <c r="H12" s="47" t="s">
        <v>34</v>
      </c>
      <c r="I12" s="47" t="s">
        <v>35</v>
      </c>
      <c r="J12" s="47" t="s">
        <v>36</v>
      </c>
      <c r="K12" s="46">
        <v>0</v>
      </c>
      <c r="L12" s="53">
        <v>4</v>
      </c>
      <c r="M12" s="179"/>
      <c r="N12" s="182" t="s">
        <v>62</v>
      </c>
      <c r="O12" s="182" t="s">
        <v>63</v>
      </c>
      <c r="P12" s="39" t="s">
        <v>64</v>
      </c>
      <c r="Q12" s="39">
        <v>0</v>
      </c>
      <c r="R12" s="39">
        <v>1</v>
      </c>
      <c r="S12" s="39">
        <v>0.75</v>
      </c>
      <c r="T12" s="65">
        <f>S12/R12</f>
        <v>0.75</v>
      </c>
      <c r="U12" s="39" t="s">
        <v>92</v>
      </c>
      <c r="V12" s="39" t="s">
        <v>61</v>
      </c>
      <c r="W12" s="58">
        <v>5000000</v>
      </c>
      <c r="X12" s="71">
        <v>5000000</v>
      </c>
      <c r="Y12" s="65">
        <f>X12/W12</f>
        <v>1</v>
      </c>
      <c r="Z12" s="78">
        <v>0</v>
      </c>
      <c r="AA12" s="79" t="s">
        <v>88</v>
      </c>
      <c r="AB12" s="80" t="s">
        <v>105</v>
      </c>
      <c r="AC12" s="40" t="s">
        <v>97</v>
      </c>
    </row>
    <row r="13" spans="2:29" s="1" customFormat="1" ht="214.5" customHeight="1">
      <c r="B13" s="33" t="s">
        <v>31</v>
      </c>
      <c r="C13" s="38" t="s">
        <v>32</v>
      </c>
      <c r="D13" s="37">
        <v>11</v>
      </c>
      <c r="E13" s="30" t="s">
        <v>33</v>
      </c>
      <c r="F13" s="31">
        <v>0</v>
      </c>
      <c r="G13" s="37">
        <v>2</v>
      </c>
      <c r="H13" s="32" t="s">
        <v>34</v>
      </c>
      <c r="I13" s="32" t="s">
        <v>37</v>
      </c>
      <c r="J13" s="32" t="s">
        <v>38</v>
      </c>
      <c r="K13" s="37">
        <v>0</v>
      </c>
      <c r="L13" s="54">
        <v>2</v>
      </c>
      <c r="M13" s="180"/>
      <c r="N13" s="177"/>
      <c r="O13" s="177"/>
      <c r="P13" s="35" t="s">
        <v>57</v>
      </c>
      <c r="Q13" s="35">
        <v>0</v>
      </c>
      <c r="R13" s="35">
        <v>1</v>
      </c>
      <c r="S13" s="36">
        <v>0.75</v>
      </c>
      <c r="T13" s="68">
        <f>+S13/R13</f>
        <v>0.75</v>
      </c>
      <c r="U13" s="35" t="s">
        <v>92</v>
      </c>
      <c r="V13" s="35" t="s">
        <v>61</v>
      </c>
      <c r="W13" s="57">
        <v>5000000</v>
      </c>
      <c r="X13" s="70">
        <v>2500000</v>
      </c>
      <c r="Y13" s="68">
        <f>X13/W13</f>
        <v>0.5</v>
      </c>
      <c r="Z13" s="72">
        <v>52</v>
      </c>
      <c r="AA13" s="73" t="s">
        <v>96</v>
      </c>
      <c r="AB13" s="104" t="s">
        <v>106</v>
      </c>
      <c r="AC13" s="81" t="s">
        <v>97</v>
      </c>
    </row>
    <row r="14" spans="2:29" s="1" customFormat="1" ht="189" customHeight="1">
      <c r="B14" s="214" t="s">
        <v>39</v>
      </c>
      <c r="C14" s="199" t="s">
        <v>32</v>
      </c>
      <c r="D14" s="201">
        <v>11</v>
      </c>
      <c r="E14" s="201" t="s">
        <v>33</v>
      </c>
      <c r="F14" s="201">
        <v>87</v>
      </c>
      <c r="G14" s="201">
        <v>100</v>
      </c>
      <c r="H14" s="201" t="s">
        <v>34</v>
      </c>
      <c r="I14" s="201" t="s">
        <v>40</v>
      </c>
      <c r="J14" s="201" t="s">
        <v>41</v>
      </c>
      <c r="K14" s="201">
        <v>87</v>
      </c>
      <c r="L14" s="209">
        <v>100</v>
      </c>
      <c r="M14" s="180"/>
      <c r="N14" s="177" t="s">
        <v>54</v>
      </c>
      <c r="O14" s="177" t="s">
        <v>100</v>
      </c>
      <c r="P14" s="35" t="s">
        <v>102</v>
      </c>
      <c r="Q14" s="35">
        <v>2</v>
      </c>
      <c r="R14" s="35">
        <v>1</v>
      </c>
      <c r="S14" s="35">
        <v>1</v>
      </c>
      <c r="T14" s="68">
        <f aca="true" t="shared" si="0" ref="T14:T20">S14/R14</f>
        <v>1</v>
      </c>
      <c r="U14" s="35" t="s">
        <v>92</v>
      </c>
      <c r="V14" s="35" t="s">
        <v>61</v>
      </c>
      <c r="W14" s="57">
        <v>3000000</v>
      </c>
      <c r="X14" s="70">
        <v>3000000</v>
      </c>
      <c r="Y14" s="68">
        <f>X14/W14</f>
        <v>1</v>
      </c>
      <c r="Z14" s="74">
        <v>76</v>
      </c>
      <c r="AA14" s="75" t="s">
        <v>89</v>
      </c>
      <c r="AB14" s="216" t="s">
        <v>107</v>
      </c>
      <c r="AC14" s="81" t="s">
        <v>97</v>
      </c>
    </row>
    <row r="15" spans="2:29" s="1" customFormat="1" ht="173.25" customHeight="1">
      <c r="B15" s="215"/>
      <c r="C15" s="200"/>
      <c r="D15" s="202"/>
      <c r="E15" s="202"/>
      <c r="F15" s="202"/>
      <c r="G15" s="202"/>
      <c r="H15" s="202"/>
      <c r="I15" s="202"/>
      <c r="J15" s="202"/>
      <c r="K15" s="202"/>
      <c r="L15" s="210"/>
      <c r="M15" s="180"/>
      <c r="N15" s="177"/>
      <c r="O15" s="177"/>
      <c r="P15" s="35" t="s">
        <v>103</v>
      </c>
      <c r="Q15" s="35">
        <v>87</v>
      </c>
      <c r="R15" s="36">
        <v>30</v>
      </c>
      <c r="S15" s="36">
        <v>18</v>
      </c>
      <c r="T15" s="68">
        <f t="shared" si="0"/>
        <v>0.6</v>
      </c>
      <c r="U15" s="35" t="s">
        <v>94</v>
      </c>
      <c r="V15" s="35" t="s">
        <v>61</v>
      </c>
      <c r="W15" s="57">
        <f>100000000+36496871</f>
        <v>136496871</v>
      </c>
      <c r="X15" s="70">
        <v>15000000</v>
      </c>
      <c r="Y15" s="68">
        <f>X15/W15</f>
        <v>0.10989262896729698</v>
      </c>
      <c r="Z15" s="74">
        <v>76</v>
      </c>
      <c r="AA15" s="75" t="s">
        <v>89</v>
      </c>
      <c r="AB15" s="216"/>
      <c r="AC15" s="81" t="s">
        <v>97</v>
      </c>
    </row>
    <row r="16" spans="2:29" s="1" customFormat="1" ht="342.75" customHeight="1">
      <c r="B16" s="34" t="s">
        <v>39</v>
      </c>
      <c r="C16" s="38" t="s">
        <v>32</v>
      </c>
      <c r="D16" s="37">
        <v>11</v>
      </c>
      <c r="E16" s="30" t="s">
        <v>33</v>
      </c>
      <c r="F16" s="31">
        <v>0</v>
      </c>
      <c r="G16" s="31">
        <v>1</v>
      </c>
      <c r="H16" s="32" t="s">
        <v>34</v>
      </c>
      <c r="I16" s="32" t="s">
        <v>42</v>
      </c>
      <c r="J16" s="32" t="s">
        <v>43</v>
      </c>
      <c r="K16" s="31">
        <v>0</v>
      </c>
      <c r="L16" s="55">
        <v>1</v>
      </c>
      <c r="M16" s="180"/>
      <c r="N16" s="177"/>
      <c r="O16" s="177"/>
      <c r="P16" s="35" t="s">
        <v>65</v>
      </c>
      <c r="Q16" s="35">
        <v>0</v>
      </c>
      <c r="R16" s="35">
        <v>1</v>
      </c>
      <c r="S16" s="35">
        <v>0</v>
      </c>
      <c r="T16" s="68">
        <f t="shared" si="0"/>
        <v>0</v>
      </c>
      <c r="U16" s="35">
        <v>0</v>
      </c>
      <c r="V16" s="35" t="s">
        <v>61</v>
      </c>
      <c r="W16" s="57">
        <v>0</v>
      </c>
      <c r="X16" s="57">
        <v>0</v>
      </c>
      <c r="Y16" s="103" t="s">
        <v>98</v>
      </c>
      <c r="Z16" s="72">
        <v>0</v>
      </c>
      <c r="AA16" s="73" t="s">
        <v>88</v>
      </c>
      <c r="AB16" s="105" t="s">
        <v>108</v>
      </c>
      <c r="AC16" s="81" t="s">
        <v>97</v>
      </c>
    </row>
    <row r="17" spans="2:29" s="1" customFormat="1" ht="263.25" customHeight="1">
      <c r="B17" s="34" t="s">
        <v>39</v>
      </c>
      <c r="C17" s="38" t="s">
        <v>32</v>
      </c>
      <c r="D17" s="37">
        <v>11</v>
      </c>
      <c r="E17" s="30" t="s">
        <v>33</v>
      </c>
      <c r="F17" s="37">
        <v>0</v>
      </c>
      <c r="G17" s="37">
        <v>3</v>
      </c>
      <c r="H17" s="32" t="s">
        <v>34</v>
      </c>
      <c r="I17" s="32" t="s">
        <v>44</v>
      </c>
      <c r="J17" s="32" t="s">
        <v>45</v>
      </c>
      <c r="K17" s="37">
        <v>0</v>
      </c>
      <c r="L17" s="54">
        <v>3</v>
      </c>
      <c r="M17" s="180"/>
      <c r="N17" s="177"/>
      <c r="O17" s="177"/>
      <c r="P17" s="35" t="s">
        <v>95</v>
      </c>
      <c r="Q17" s="35">
        <v>0</v>
      </c>
      <c r="R17" s="35">
        <v>1</v>
      </c>
      <c r="S17" s="35">
        <v>1</v>
      </c>
      <c r="T17" s="68">
        <f t="shared" si="0"/>
        <v>1</v>
      </c>
      <c r="U17" s="35" t="s">
        <v>92</v>
      </c>
      <c r="V17" s="35" t="s">
        <v>61</v>
      </c>
      <c r="W17" s="57">
        <v>2600000</v>
      </c>
      <c r="X17" s="57">
        <v>0</v>
      </c>
      <c r="Y17" s="103" t="s">
        <v>98</v>
      </c>
      <c r="Z17" s="74">
        <v>0</v>
      </c>
      <c r="AA17" s="73" t="s">
        <v>88</v>
      </c>
      <c r="AB17" s="105" t="s">
        <v>109</v>
      </c>
      <c r="AC17" s="81" t="s">
        <v>97</v>
      </c>
    </row>
    <row r="18" spans="2:29" s="1" customFormat="1" ht="214.5" customHeight="1">
      <c r="B18" s="211" t="s">
        <v>39</v>
      </c>
      <c r="C18" s="212" t="s">
        <v>32</v>
      </c>
      <c r="D18" s="213">
        <v>11</v>
      </c>
      <c r="E18" s="213" t="s">
        <v>33</v>
      </c>
      <c r="F18" s="213">
        <v>25</v>
      </c>
      <c r="G18" s="213">
        <v>50</v>
      </c>
      <c r="H18" s="213" t="s">
        <v>34</v>
      </c>
      <c r="I18" s="213" t="s">
        <v>46</v>
      </c>
      <c r="J18" s="213" t="s">
        <v>47</v>
      </c>
      <c r="K18" s="213">
        <v>25</v>
      </c>
      <c r="L18" s="219">
        <v>50</v>
      </c>
      <c r="M18" s="180"/>
      <c r="N18" s="177"/>
      <c r="O18" s="177"/>
      <c r="P18" s="35" t="s">
        <v>66</v>
      </c>
      <c r="Q18" s="35">
        <v>0</v>
      </c>
      <c r="R18" s="35">
        <v>1</v>
      </c>
      <c r="S18" s="35">
        <v>0</v>
      </c>
      <c r="T18" s="68">
        <f t="shared" si="0"/>
        <v>0</v>
      </c>
      <c r="U18" s="35" t="s">
        <v>92</v>
      </c>
      <c r="V18" s="35" t="s">
        <v>61</v>
      </c>
      <c r="W18" s="57">
        <v>2600000</v>
      </c>
      <c r="X18" s="76">
        <v>0</v>
      </c>
      <c r="Y18" s="103" t="s">
        <v>98</v>
      </c>
      <c r="Z18" s="74">
        <v>40</v>
      </c>
      <c r="AA18" s="75" t="s">
        <v>89</v>
      </c>
      <c r="AB18" s="217" t="s">
        <v>110</v>
      </c>
      <c r="AC18" s="81" t="s">
        <v>97</v>
      </c>
    </row>
    <row r="19" spans="2:29" s="1" customFormat="1" ht="264.75" customHeight="1">
      <c r="B19" s="211"/>
      <c r="C19" s="212"/>
      <c r="D19" s="213"/>
      <c r="E19" s="213"/>
      <c r="F19" s="213"/>
      <c r="G19" s="213"/>
      <c r="H19" s="213"/>
      <c r="I19" s="213"/>
      <c r="J19" s="213"/>
      <c r="K19" s="213"/>
      <c r="L19" s="219"/>
      <c r="M19" s="180"/>
      <c r="N19" s="177"/>
      <c r="O19" s="177"/>
      <c r="P19" s="35" t="s">
        <v>58</v>
      </c>
      <c r="Q19" s="35">
        <v>25</v>
      </c>
      <c r="R19" s="36">
        <v>18</v>
      </c>
      <c r="S19" s="36">
        <v>12</v>
      </c>
      <c r="T19" s="68">
        <f>S19/R19</f>
        <v>0.6666666666666666</v>
      </c>
      <c r="U19" s="35" t="s">
        <v>92</v>
      </c>
      <c r="V19" s="35" t="s">
        <v>61</v>
      </c>
      <c r="W19" s="57">
        <v>41066731</v>
      </c>
      <c r="X19" s="77">
        <v>17299999</v>
      </c>
      <c r="Y19" s="68">
        <f>X19/W19</f>
        <v>0.4212655494784817</v>
      </c>
      <c r="Z19" s="74">
        <v>40</v>
      </c>
      <c r="AA19" s="75" t="s">
        <v>89</v>
      </c>
      <c r="AB19" s="218"/>
      <c r="AC19" s="81" t="s">
        <v>97</v>
      </c>
    </row>
    <row r="20" spans="2:29" s="1" customFormat="1" ht="270" customHeight="1">
      <c r="B20" s="34" t="s">
        <v>39</v>
      </c>
      <c r="C20" s="38" t="s">
        <v>32</v>
      </c>
      <c r="D20" s="37">
        <v>11</v>
      </c>
      <c r="E20" s="30" t="s">
        <v>33</v>
      </c>
      <c r="F20" s="37">
        <v>0</v>
      </c>
      <c r="G20" s="37">
        <v>6</v>
      </c>
      <c r="H20" s="32" t="s">
        <v>34</v>
      </c>
      <c r="I20" s="32" t="s">
        <v>48</v>
      </c>
      <c r="J20" s="32" t="s">
        <v>49</v>
      </c>
      <c r="K20" s="37">
        <v>0</v>
      </c>
      <c r="L20" s="54">
        <v>6</v>
      </c>
      <c r="M20" s="180"/>
      <c r="N20" s="177" t="s">
        <v>55</v>
      </c>
      <c r="O20" s="177" t="s">
        <v>56</v>
      </c>
      <c r="P20" s="35" t="s">
        <v>93</v>
      </c>
      <c r="Q20" s="35">
        <v>0</v>
      </c>
      <c r="R20" s="35">
        <v>1</v>
      </c>
      <c r="S20" s="36">
        <v>1</v>
      </c>
      <c r="T20" s="68">
        <f t="shared" si="0"/>
        <v>1</v>
      </c>
      <c r="U20" s="35" t="s">
        <v>92</v>
      </c>
      <c r="V20" s="35" t="s">
        <v>61</v>
      </c>
      <c r="W20" s="57">
        <v>7500000</v>
      </c>
      <c r="X20" s="57">
        <v>1853333</v>
      </c>
      <c r="Y20" s="68">
        <f>X20/W20</f>
        <v>0.24711106666666666</v>
      </c>
      <c r="Z20" s="74">
        <v>0</v>
      </c>
      <c r="AA20" s="73" t="s">
        <v>88</v>
      </c>
      <c r="AB20" s="106" t="s">
        <v>99</v>
      </c>
      <c r="AC20" s="81" t="s">
        <v>97</v>
      </c>
    </row>
    <row r="21" spans="2:29" s="1" customFormat="1" ht="189.75" customHeight="1">
      <c r="B21" s="34" t="s">
        <v>39</v>
      </c>
      <c r="C21" s="38" t="s">
        <v>32</v>
      </c>
      <c r="D21" s="37">
        <v>11</v>
      </c>
      <c r="E21" s="30" t="s">
        <v>33</v>
      </c>
      <c r="F21" s="37">
        <v>0</v>
      </c>
      <c r="G21" s="37">
        <v>1</v>
      </c>
      <c r="H21" s="32" t="s">
        <v>34</v>
      </c>
      <c r="I21" s="32" t="s">
        <v>50</v>
      </c>
      <c r="J21" s="32" t="s">
        <v>51</v>
      </c>
      <c r="K21" s="37">
        <v>0</v>
      </c>
      <c r="L21" s="54">
        <v>1</v>
      </c>
      <c r="M21" s="180"/>
      <c r="N21" s="177"/>
      <c r="O21" s="177"/>
      <c r="P21" s="35" t="s">
        <v>59</v>
      </c>
      <c r="Q21" s="35">
        <v>0</v>
      </c>
      <c r="R21" s="36">
        <v>1</v>
      </c>
      <c r="S21" s="36">
        <v>1</v>
      </c>
      <c r="T21" s="68">
        <f>S21/R21</f>
        <v>1</v>
      </c>
      <c r="U21" s="35" t="s">
        <v>92</v>
      </c>
      <c r="V21" s="35" t="s">
        <v>61</v>
      </c>
      <c r="W21" s="57">
        <v>7000000</v>
      </c>
      <c r="X21" s="57">
        <v>7000000</v>
      </c>
      <c r="Y21" s="68">
        <f>X21/W21</f>
        <v>1</v>
      </c>
      <c r="Z21" s="74">
        <v>0</v>
      </c>
      <c r="AA21" s="73" t="s">
        <v>88</v>
      </c>
      <c r="AB21" s="107" t="s">
        <v>111</v>
      </c>
      <c r="AC21" s="81" t="s">
        <v>97</v>
      </c>
    </row>
    <row r="22" spans="2:29" s="1" customFormat="1" ht="132" customHeight="1" thickBot="1">
      <c r="B22" s="48" t="s">
        <v>39</v>
      </c>
      <c r="C22" s="49" t="s">
        <v>32</v>
      </c>
      <c r="D22" s="50">
        <v>11</v>
      </c>
      <c r="E22" s="51" t="s">
        <v>33</v>
      </c>
      <c r="F22" s="50">
        <v>0</v>
      </c>
      <c r="G22" s="50">
        <v>4</v>
      </c>
      <c r="H22" s="52" t="s">
        <v>34</v>
      </c>
      <c r="I22" s="52" t="s">
        <v>52</v>
      </c>
      <c r="J22" s="52" t="s">
        <v>53</v>
      </c>
      <c r="K22" s="50">
        <v>0</v>
      </c>
      <c r="L22" s="56">
        <v>4</v>
      </c>
      <c r="M22" s="181"/>
      <c r="N22" s="178"/>
      <c r="O22" s="178"/>
      <c r="P22" s="41" t="s">
        <v>60</v>
      </c>
      <c r="Q22" s="41">
        <v>0</v>
      </c>
      <c r="R22" s="41">
        <v>1</v>
      </c>
      <c r="S22" s="41">
        <v>1</v>
      </c>
      <c r="T22" s="69">
        <f>S22/R22</f>
        <v>1</v>
      </c>
      <c r="U22" s="41" t="s">
        <v>88</v>
      </c>
      <c r="V22" s="41" t="s">
        <v>61</v>
      </c>
      <c r="W22" s="59">
        <v>0</v>
      </c>
      <c r="X22" s="82">
        <v>0</v>
      </c>
      <c r="Y22" s="103" t="s">
        <v>98</v>
      </c>
      <c r="Z22" s="83">
        <v>15</v>
      </c>
      <c r="AA22" s="83" t="s">
        <v>89</v>
      </c>
      <c r="AB22" s="108" t="s">
        <v>112</v>
      </c>
      <c r="AC22" s="84" t="s">
        <v>97</v>
      </c>
    </row>
    <row r="23" spans="2:29" ht="15" customHeight="1">
      <c r="B23" s="86" t="s">
        <v>11</v>
      </c>
      <c r="C23" s="87"/>
      <c r="D23" s="87"/>
      <c r="E23" s="87"/>
      <c r="F23" s="87"/>
      <c r="G23" s="87"/>
      <c r="H23" s="87"/>
      <c r="I23" s="87"/>
      <c r="J23" s="87"/>
      <c r="K23" s="87"/>
      <c r="L23" s="87"/>
      <c r="M23" s="87"/>
      <c r="N23" s="87"/>
      <c r="O23" s="87"/>
      <c r="P23" s="87"/>
      <c r="Q23" s="87"/>
      <c r="R23" s="87"/>
      <c r="S23" s="87"/>
      <c r="T23" s="87"/>
      <c r="U23" s="87"/>
      <c r="V23" s="88"/>
      <c r="W23" s="141">
        <f>+W22+W21+W20+W19+W18+W17+W16+W13+W12+W14+W15</f>
        <v>210263602</v>
      </c>
      <c r="X23" s="141">
        <f>+X22+X21+X20+X19+X18+X17+X16+X13+X12+X14+X15</f>
        <v>51653332</v>
      </c>
      <c r="Y23" s="143">
        <f>X23/W23</f>
        <v>0.24565988363501925</v>
      </c>
      <c r="Z23" s="145"/>
      <c r="AA23" s="146"/>
      <c r="AB23" s="146"/>
      <c r="AC23" s="147"/>
    </row>
    <row r="24" spans="2:29" ht="13.5" thickBot="1">
      <c r="B24" s="89"/>
      <c r="C24" s="90"/>
      <c r="D24" s="90"/>
      <c r="E24" s="90"/>
      <c r="F24" s="90"/>
      <c r="G24" s="90"/>
      <c r="H24" s="90"/>
      <c r="I24" s="90"/>
      <c r="J24" s="90"/>
      <c r="K24" s="90"/>
      <c r="L24" s="90"/>
      <c r="M24" s="90"/>
      <c r="N24" s="90"/>
      <c r="O24" s="90"/>
      <c r="P24" s="90"/>
      <c r="Q24" s="90"/>
      <c r="R24" s="90"/>
      <c r="S24" s="90"/>
      <c r="T24" s="90"/>
      <c r="U24" s="90"/>
      <c r="V24" s="91"/>
      <c r="W24" s="142"/>
      <c r="X24" s="142"/>
      <c r="Y24" s="144"/>
      <c r="Z24" s="148"/>
      <c r="AA24" s="149"/>
      <c r="AB24" s="149"/>
      <c r="AC24" s="150"/>
    </row>
    <row r="25" spans="2:29" s="96" customFormat="1" ht="13.5" hidden="1" thickBot="1">
      <c r="B25" s="92"/>
      <c r="C25" s="93"/>
      <c r="D25" s="93"/>
      <c r="E25" s="93"/>
      <c r="F25" s="93"/>
      <c r="G25" s="93"/>
      <c r="H25" s="93"/>
      <c r="I25" s="93"/>
      <c r="J25" s="93"/>
      <c r="K25" s="93"/>
      <c r="L25" s="93"/>
      <c r="M25" s="93"/>
      <c r="N25" s="93"/>
      <c r="O25" s="93"/>
      <c r="P25" s="93"/>
      <c r="Q25" s="93"/>
      <c r="R25" s="93"/>
      <c r="S25" s="93"/>
      <c r="T25" s="69">
        <v>1</v>
      </c>
      <c r="U25" s="93"/>
      <c r="V25" s="93"/>
      <c r="W25" s="94"/>
      <c r="X25" s="94"/>
      <c r="Y25" s="85">
        <v>1</v>
      </c>
      <c r="Z25" s="94"/>
      <c r="AA25" s="94"/>
      <c r="AB25" s="94"/>
      <c r="AC25" s="95"/>
    </row>
    <row r="26" spans="2:29" s="96" customFormat="1" ht="13.5" hidden="1" thickBot="1">
      <c r="B26" s="92"/>
      <c r="C26" s="93"/>
      <c r="D26" s="93"/>
      <c r="E26" s="93"/>
      <c r="F26" s="93"/>
      <c r="G26" s="93"/>
      <c r="H26" s="93"/>
      <c r="I26" s="93"/>
      <c r="J26" s="93"/>
      <c r="K26" s="93"/>
      <c r="L26" s="93"/>
      <c r="M26" s="93"/>
      <c r="N26" s="93"/>
      <c r="O26" s="93"/>
      <c r="P26" s="93"/>
      <c r="Q26" s="93"/>
      <c r="R26" s="93"/>
      <c r="S26" s="93"/>
      <c r="T26" s="69">
        <v>0</v>
      </c>
      <c r="U26" s="93"/>
      <c r="V26" s="93"/>
      <c r="W26" s="94"/>
      <c r="X26" s="94"/>
      <c r="Y26" s="85">
        <v>0</v>
      </c>
      <c r="Z26" s="94"/>
      <c r="AA26" s="94"/>
      <c r="AB26" s="94"/>
      <c r="AC26" s="95"/>
    </row>
    <row r="27" spans="2:29" ht="13.5" thickBot="1">
      <c r="B27" s="10"/>
      <c r="C27" s="8"/>
      <c r="D27" s="11"/>
      <c r="E27" s="8"/>
      <c r="F27" s="11"/>
      <c r="G27" s="8"/>
      <c r="H27" s="11"/>
      <c r="I27" s="8"/>
      <c r="J27" s="11"/>
      <c r="K27" s="11"/>
      <c r="L27" s="8"/>
      <c r="M27" s="11"/>
      <c r="N27" s="8"/>
      <c r="O27" s="5"/>
      <c r="P27" s="5"/>
      <c r="Q27" s="5"/>
      <c r="R27" s="5"/>
      <c r="S27" s="5"/>
      <c r="T27" s="5"/>
      <c r="U27" s="5"/>
      <c r="V27" s="5"/>
      <c r="W27" s="18"/>
      <c r="X27" s="18"/>
      <c r="Y27" s="18"/>
      <c r="Z27" s="18"/>
      <c r="AA27" s="18"/>
      <c r="AB27" s="18"/>
      <c r="AC27" s="13"/>
    </row>
    <row r="28" spans="2:29" ht="42.75" customHeight="1">
      <c r="B28" s="97"/>
      <c r="C28" s="98"/>
      <c r="D28" s="99"/>
      <c r="E28" s="98"/>
      <c r="F28" s="100"/>
      <c r="G28" s="98"/>
      <c r="H28" s="101"/>
      <c r="I28" s="101"/>
      <c r="J28" s="101"/>
      <c r="K28" s="185" t="s">
        <v>9</v>
      </c>
      <c r="L28" s="185"/>
      <c r="M28" s="185"/>
      <c r="N28" s="99"/>
      <c r="O28" s="99"/>
      <c r="P28" s="185" t="s">
        <v>8</v>
      </c>
      <c r="Q28" s="185"/>
      <c r="R28" s="185"/>
      <c r="S28" s="102"/>
      <c r="T28" s="102"/>
      <c r="U28" s="207"/>
      <c r="V28" s="207"/>
      <c r="W28" s="207"/>
      <c r="X28" s="207"/>
      <c r="Y28" s="207"/>
      <c r="Z28" s="207"/>
      <c r="AA28" s="207"/>
      <c r="AB28" s="207"/>
      <c r="AC28" s="208"/>
    </row>
    <row r="29" spans="2:29" ht="14.25">
      <c r="B29" s="10"/>
      <c r="C29" s="8"/>
      <c r="D29" s="12"/>
      <c r="E29" s="8"/>
      <c r="F29" s="11"/>
      <c r="G29" s="8"/>
      <c r="H29" s="5"/>
      <c r="I29" s="5"/>
      <c r="J29" s="5"/>
      <c r="K29" s="11"/>
      <c r="L29" s="8"/>
      <c r="M29" s="11"/>
      <c r="N29" s="8"/>
      <c r="O29" s="8"/>
      <c r="P29" s="12"/>
      <c r="Q29" s="11"/>
      <c r="R29" s="5"/>
      <c r="S29" s="5"/>
      <c r="T29" s="5"/>
      <c r="U29" s="5"/>
      <c r="V29" s="5"/>
      <c r="W29" s="18"/>
      <c r="X29" s="18"/>
      <c r="Y29" s="18"/>
      <c r="Z29" s="18"/>
      <c r="AA29" s="18"/>
      <c r="AB29" s="18"/>
      <c r="AC29" s="13"/>
    </row>
    <row r="30" spans="2:29" ht="14.25">
      <c r="B30" s="10"/>
      <c r="C30" s="8"/>
      <c r="D30" s="12"/>
      <c r="E30" s="8"/>
      <c r="F30" s="11"/>
      <c r="G30" s="8"/>
      <c r="H30" s="5"/>
      <c r="I30" s="5"/>
      <c r="J30" s="5"/>
      <c r="K30" s="11"/>
      <c r="L30" s="8"/>
      <c r="M30" s="11"/>
      <c r="N30" s="8"/>
      <c r="O30" s="8"/>
      <c r="P30" s="12"/>
      <c r="Q30" s="11"/>
      <c r="R30" s="11"/>
      <c r="S30" s="11"/>
      <c r="T30" s="11"/>
      <c r="U30" s="11"/>
      <c r="V30" s="11"/>
      <c r="W30" s="18"/>
      <c r="X30" s="17"/>
      <c r="Y30" s="18"/>
      <c r="Z30" s="18"/>
      <c r="AA30" s="18"/>
      <c r="AB30" s="18"/>
      <c r="AC30" s="14"/>
    </row>
    <row r="31" spans="2:29" ht="12.75">
      <c r="B31" s="10"/>
      <c r="C31" s="8"/>
      <c r="D31" s="11"/>
      <c r="E31" s="8"/>
      <c r="F31" s="11"/>
      <c r="G31" s="8"/>
      <c r="H31" s="5"/>
      <c r="I31" s="5"/>
      <c r="J31" s="5"/>
      <c r="K31" s="11"/>
      <c r="L31" s="8"/>
      <c r="M31" s="11"/>
      <c r="N31" s="8"/>
      <c r="O31" s="8"/>
      <c r="P31" s="11"/>
      <c r="Q31" s="11"/>
      <c r="R31" s="11"/>
      <c r="S31" s="11"/>
      <c r="T31" s="11"/>
      <c r="U31" s="11"/>
      <c r="V31" s="11"/>
      <c r="W31" s="18"/>
      <c r="X31" s="18"/>
      <c r="Y31" s="18"/>
      <c r="Z31" s="18"/>
      <c r="AA31" s="18"/>
      <c r="AB31" s="18"/>
      <c r="AC31" s="14"/>
    </row>
    <row r="32" spans="2:29" ht="14.25" customHeight="1" thickBot="1">
      <c r="B32" s="10"/>
      <c r="C32" s="8"/>
      <c r="D32" s="12"/>
      <c r="E32" s="8"/>
      <c r="F32" s="11"/>
      <c r="G32" s="8"/>
      <c r="H32" s="5"/>
      <c r="I32" s="5"/>
      <c r="J32" s="5"/>
      <c r="K32" s="25"/>
      <c r="L32" s="25"/>
      <c r="M32" s="16"/>
      <c r="N32" s="62"/>
      <c r="O32" s="8"/>
      <c r="P32" s="25"/>
      <c r="Q32" s="25"/>
      <c r="R32" s="11"/>
      <c r="S32" s="11"/>
      <c r="T32" s="11"/>
      <c r="U32" s="11"/>
      <c r="V32" s="11"/>
      <c r="W32" s="18"/>
      <c r="X32" s="18"/>
      <c r="Y32" s="18"/>
      <c r="Z32" s="18"/>
      <c r="AA32" s="18"/>
      <c r="AB32" s="18"/>
      <c r="AC32" s="14"/>
    </row>
    <row r="33" spans="2:29" ht="25.5" customHeight="1">
      <c r="B33" s="10"/>
      <c r="C33" s="8"/>
      <c r="D33" s="15"/>
      <c r="E33" s="8"/>
      <c r="F33" s="11"/>
      <c r="G33" s="8"/>
      <c r="H33" s="5"/>
      <c r="I33" s="5"/>
      <c r="J33" s="5"/>
      <c r="K33" s="206" t="s">
        <v>67</v>
      </c>
      <c r="L33" s="206"/>
      <c r="M33" s="206"/>
      <c r="N33" s="206"/>
      <c r="O33" s="21"/>
      <c r="P33" s="206" t="s">
        <v>101</v>
      </c>
      <c r="Q33" s="206"/>
      <c r="R33" s="206"/>
      <c r="S33" s="60"/>
      <c r="T33" s="60"/>
      <c r="U33" s="11"/>
      <c r="V33" s="11"/>
      <c r="W33" s="18"/>
      <c r="X33" s="18"/>
      <c r="Y33" s="18"/>
      <c r="Z33" s="18"/>
      <c r="AA33" s="18"/>
      <c r="AB33" s="18"/>
      <c r="AC33" s="14"/>
    </row>
    <row r="34" spans="2:29" ht="15">
      <c r="B34" s="10"/>
      <c r="C34" s="8"/>
      <c r="D34" s="15"/>
      <c r="E34" s="8"/>
      <c r="F34" s="11"/>
      <c r="G34" s="8"/>
      <c r="H34" s="5"/>
      <c r="I34" s="5"/>
      <c r="J34" s="5"/>
      <c r="K34" s="11" t="s">
        <v>10</v>
      </c>
      <c r="L34" s="8"/>
      <c r="M34" s="20"/>
      <c r="N34" s="21"/>
      <c r="O34" s="21"/>
      <c r="P34" s="11" t="s">
        <v>90</v>
      </c>
      <c r="Q34" s="8"/>
      <c r="R34" s="11"/>
      <c r="S34" s="11"/>
      <c r="T34" s="11"/>
      <c r="U34" s="11"/>
      <c r="V34" s="11"/>
      <c r="W34" s="18"/>
      <c r="X34" s="18"/>
      <c r="Y34" s="18"/>
      <c r="Z34" s="18"/>
      <c r="AA34" s="18"/>
      <c r="AB34" s="18"/>
      <c r="AC34" s="14"/>
    </row>
    <row r="35" spans="2:29" ht="14.25">
      <c r="B35" s="10"/>
      <c r="C35" s="8"/>
      <c r="D35" s="11"/>
      <c r="E35" s="8"/>
      <c r="F35" s="11"/>
      <c r="G35" s="8"/>
      <c r="H35" s="11"/>
      <c r="I35" s="8"/>
      <c r="J35" s="11"/>
      <c r="K35" s="11"/>
      <c r="L35" s="8"/>
      <c r="M35" s="12"/>
      <c r="N35" s="8"/>
      <c r="O35" s="11"/>
      <c r="P35" s="11"/>
      <c r="Q35" s="11"/>
      <c r="R35" s="11"/>
      <c r="S35" s="11"/>
      <c r="T35" s="11"/>
      <c r="U35" s="11"/>
      <c r="V35" s="11"/>
      <c r="W35" s="18"/>
      <c r="X35" s="18"/>
      <c r="Y35" s="18"/>
      <c r="Z35" s="18"/>
      <c r="AA35" s="18"/>
      <c r="AB35" s="18"/>
      <c r="AC35" s="14"/>
    </row>
    <row r="36" spans="2:29" ht="14.25">
      <c r="B36" s="10"/>
      <c r="C36" s="8"/>
      <c r="D36" s="11"/>
      <c r="E36" s="8"/>
      <c r="F36" s="11"/>
      <c r="G36" s="8"/>
      <c r="H36" s="11"/>
      <c r="I36" s="8"/>
      <c r="J36" s="11"/>
      <c r="K36" s="11"/>
      <c r="L36" s="8"/>
      <c r="M36" s="12"/>
      <c r="N36" s="8"/>
      <c r="O36" s="11"/>
      <c r="P36" s="11"/>
      <c r="Q36" s="11"/>
      <c r="R36" s="11"/>
      <c r="S36" s="11"/>
      <c r="T36" s="11"/>
      <c r="U36" s="11"/>
      <c r="V36" s="11"/>
      <c r="W36" s="18"/>
      <c r="X36" s="18"/>
      <c r="Y36" s="18"/>
      <c r="Z36" s="18"/>
      <c r="AA36" s="18"/>
      <c r="AB36" s="18"/>
      <c r="AC36" s="14"/>
    </row>
    <row r="37" spans="2:29" ht="31.5" customHeight="1" thickBot="1">
      <c r="B37" s="203" t="s">
        <v>12</v>
      </c>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5"/>
    </row>
  </sheetData>
  <sheetProtection/>
  <autoFilter ref="B11:AC26"/>
  <mergeCells count="87">
    <mergeCell ref="AB14:AB15"/>
    <mergeCell ref="AB18:AB19"/>
    <mergeCell ref="K33:N33"/>
    <mergeCell ref="I18:I19"/>
    <mergeCell ref="J18:J19"/>
    <mergeCell ref="K18:K19"/>
    <mergeCell ref="L18:L19"/>
    <mergeCell ref="I14:I15"/>
    <mergeCell ref="J14:J15"/>
    <mergeCell ref="K14:K15"/>
    <mergeCell ref="L14:L15"/>
    <mergeCell ref="H14:H15"/>
    <mergeCell ref="B18:B19"/>
    <mergeCell ref="C18:C19"/>
    <mergeCell ref="D18:D19"/>
    <mergeCell ref="E18:E19"/>
    <mergeCell ref="F18:F19"/>
    <mergeCell ref="G18:G19"/>
    <mergeCell ref="H18:H19"/>
    <mergeCell ref="B14:B15"/>
    <mergeCell ref="C14:C15"/>
    <mergeCell ref="D14:D15"/>
    <mergeCell ref="E14:E15"/>
    <mergeCell ref="F14:F15"/>
    <mergeCell ref="G14:G15"/>
    <mergeCell ref="B37:AC37"/>
    <mergeCell ref="P33:R33"/>
    <mergeCell ref="W23:W24"/>
    <mergeCell ref="U28:AC28"/>
    <mergeCell ref="P28:R28"/>
    <mergeCell ref="B8:L8"/>
    <mergeCell ref="K28:M28"/>
    <mergeCell ref="B1:C4"/>
    <mergeCell ref="E9:G9"/>
    <mergeCell ref="O12:O13"/>
    <mergeCell ref="M6:AC6"/>
    <mergeCell ref="B7:H7"/>
    <mergeCell ref="J9:L9"/>
    <mergeCell ref="M8:O8"/>
    <mergeCell ref="P8:R8"/>
    <mergeCell ref="O20:O22"/>
    <mergeCell ref="M12:M13"/>
    <mergeCell ref="M20:M22"/>
    <mergeCell ref="N12:N13"/>
    <mergeCell ref="N20:N22"/>
    <mergeCell ref="N14:N19"/>
    <mergeCell ref="O14:O19"/>
    <mergeCell ref="M14:M19"/>
    <mergeCell ref="D1:AB1"/>
    <mergeCell ref="D3:AB3"/>
    <mergeCell ref="D4:AB4"/>
    <mergeCell ref="B5:H5"/>
    <mergeCell ref="I5:N5"/>
    <mergeCell ref="O5:AC5"/>
    <mergeCell ref="B6:K6"/>
    <mergeCell ref="S8:T8"/>
    <mergeCell ref="U8:Y8"/>
    <mergeCell ref="Z8:AA8"/>
    <mergeCell ref="B9:B11"/>
    <mergeCell ref="C9:C11"/>
    <mergeCell ref="D9:D11"/>
    <mergeCell ref="H9:H11"/>
    <mergeCell ref="I9:I11"/>
    <mergeCell ref="E10:E11"/>
    <mergeCell ref="F10:F11"/>
    <mergeCell ref="G10:G11"/>
    <mergeCell ref="J10:J11"/>
    <mergeCell ref="K10:K11"/>
    <mergeCell ref="L10:L11"/>
    <mergeCell ref="M10:M11"/>
    <mergeCell ref="AA10:AA11"/>
    <mergeCell ref="N10:N11"/>
    <mergeCell ref="O10:O11"/>
    <mergeCell ref="P10:P11"/>
    <mergeCell ref="Q10:Q11"/>
    <mergeCell ref="R10:R11"/>
    <mergeCell ref="S10:S11"/>
    <mergeCell ref="AB10:AB11"/>
    <mergeCell ref="AC10:AC11"/>
    <mergeCell ref="X23:X24"/>
    <mergeCell ref="Y23:Y24"/>
    <mergeCell ref="Z23:AC24"/>
    <mergeCell ref="U10:U11"/>
    <mergeCell ref="V10:V11"/>
    <mergeCell ref="W10:W11"/>
    <mergeCell ref="X10:X11"/>
    <mergeCell ref="Z10:Z11"/>
  </mergeCells>
  <conditionalFormatting sqref="T12:T22">
    <cfRule type="colorScale" priority="12" dxfId="0">
      <colorScale>
        <cfvo type="percent" val="0"/>
        <cfvo type="percent" val="25"/>
        <cfvo type="percent" val="100"/>
        <color rgb="FFFF0000"/>
        <color rgb="FFFFFF00"/>
        <color rgb="FF92D050"/>
      </colorScale>
    </cfRule>
    <cfRule type="colorScale" priority="14" dxfId="0">
      <colorScale>
        <cfvo type="percent" val="0"/>
        <cfvo type="percent" val="50"/>
        <cfvo type="percent" val="100"/>
        <color rgb="FFF8696B"/>
        <color rgb="FFFFFF00"/>
        <color rgb="FF92D050"/>
      </colorScale>
    </cfRule>
  </conditionalFormatting>
  <conditionalFormatting sqref="Y12:Y26">
    <cfRule type="colorScale" priority="5" dxfId="0">
      <colorScale>
        <cfvo type="percent" val="25"/>
        <cfvo type="percent" val="50"/>
        <cfvo type="percent" val="100"/>
        <color rgb="FFFF0000"/>
        <color rgb="FFFFFF00"/>
        <color rgb="FF92D050"/>
      </colorScale>
    </cfRule>
    <cfRule type="colorScale" priority="11" dxfId="0">
      <colorScale>
        <cfvo type="percent" val="0"/>
        <cfvo type="percent" val="50"/>
        <cfvo type="percent" val="100"/>
        <color rgb="FFFF0000"/>
        <color rgb="FFFFFF00"/>
        <color rgb="FF92D050"/>
      </colorScale>
    </cfRule>
    <cfRule type="colorScale" priority="13" dxfId="0">
      <colorScale>
        <cfvo type="percent" val="0"/>
        <cfvo type="percent" val="50"/>
        <cfvo type="percent" val="100"/>
        <color rgb="FFFF0000"/>
        <color rgb="FFFFFF00"/>
        <color rgb="FF92D050"/>
      </colorScale>
    </cfRule>
    <cfRule type="colorScale" priority="2" dxfId="0">
      <colorScale>
        <cfvo type="percent" val="50"/>
        <cfvo type="percent" val="75"/>
        <cfvo type="percent" val="100"/>
        <color rgb="FFFF0000"/>
        <color rgb="FFFFFF00"/>
        <color rgb="FF92D050"/>
      </colorScale>
    </cfRule>
    <cfRule type="colorScale" priority="1" dxfId="0">
      <colorScale>
        <cfvo type="percent" val="50"/>
        <cfvo type="percent" val="75"/>
        <cfvo type="percent" val="100"/>
        <color rgb="FFFF0000"/>
        <color rgb="FFFFFF00"/>
        <color rgb="FF92D050"/>
      </colorScale>
    </cfRule>
  </conditionalFormatting>
  <conditionalFormatting sqref="T25">
    <cfRule type="colorScale" priority="9" dxfId="0">
      <colorScale>
        <cfvo type="percent" val="0"/>
        <cfvo type="percent" val="25"/>
        <cfvo type="percent" val="100"/>
        <color rgb="FFFF0000"/>
        <color rgb="FFFFFF00"/>
        <color rgb="FF92D050"/>
      </colorScale>
    </cfRule>
    <cfRule type="colorScale" priority="10" dxfId="0">
      <colorScale>
        <cfvo type="percent" val="0"/>
        <cfvo type="percent" val="50"/>
        <cfvo type="percent" val="100"/>
        <color rgb="FFF8696B"/>
        <color rgb="FFFFFF00"/>
        <color rgb="FF92D050"/>
      </colorScale>
    </cfRule>
  </conditionalFormatting>
  <conditionalFormatting sqref="T26">
    <cfRule type="colorScale" priority="7" dxfId="0">
      <colorScale>
        <cfvo type="percent" val="0"/>
        <cfvo type="percent" val="25"/>
        <cfvo type="percent" val="100"/>
        <color rgb="FFFF0000"/>
        <color rgb="FFFFFF00"/>
        <color rgb="FF92D050"/>
      </colorScale>
    </cfRule>
    <cfRule type="colorScale" priority="8" dxfId="0">
      <colorScale>
        <cfvo type="percent" val="0"/>
        <cfvo type="percent" val="50"/>
        <cfvo type="percent" val="100"/>
        <color rgb="FFF8696B"/>
        <color rgb="FFFFFF00"/>
        <color rgb="FF92D050"/>
      </colorScale>
    </cfRule>
  </conditionalFormatting>
  <conditionalFormatting sqref="T12:T26">
    <cfRule type="colorScale" priority="6" dxfId="0">
      <colorScale>
        <cfvo type="percent" val="25"/>
        <cfvo type="percent" val="50"/>
        <cfvo type="percent" val="100"/>
        <color rgb="FFFF0000"/>
        <color rgb="FFFFFF00"/>
        <color rgb="FF92D050"/>
      </colorScale>
    </cfRule>
    <cfRule type="colorScale" priority="3" dxfId="0">
      <colorScale>
        <cfvo type="percent" val="50"/>
        <cfvo type="percent" val="75"/>
        <cfvo type="percent" val="100"/>
        <color rgb="FFFF0000"/>
        <color rgb="FFFFFF00"/>
        <color rgb="FF92D050"/>
      </colorScale>
    </cfRule>
  </conditionalFormatting>
  <conditionalFormatting sqref="Y12:Y27">
    <cfRule type="colorScale" priority="4" dxfId="0">
      <colorScale>
        <cfvo type="percent" val="25"/>
        <cfvo type="percentile" val="50"/>
        <cfvo type="percent" val="100"/>
        <color rgb="FFFF0000"/>
        <color rgb="FFFFFF00"/>
        <color rgb="FF92D050"/>
      </colorScale>
    </cfRule>
  </conditionalFormatting>
  <printOptions horizontalCentered="1"/>
  <pageMargins left="0.64" right="0.4724409448818898" top="0.2755905511811024" bottom="0.2362204724409449" header="0.2755905511811024" footer="0.11811023622047245"/>
  <pageSetup fitToHeight="1" fitToWidth="1" horizontalDpi="600" verticalDpi="600" orientation="landscape" paperSize="120" scale="22" r:id="rId2"/>
  <drawing r:id="rId1"/>
</worksheet>
</file>

<file path=xl/worksheets/sheet2.xml><?xml version="1.0" encoding="utf-8"?>
<worksheet xmlns="http://schemas.openxmlformats.org/spreadsheetml/2006/main" xmlns:r="http://schemas.openxmlformats.org/officeDocument/2006/relationships">
  <dimension ref="A1:L28"/>
  <sheetViews>
    <sheetView zoomScale="60" zoomScaleNormal="60" zoomScalePageLayoutView="0" workbookViewId="0" topLeftCell="A1">
      <selection activeCell="G26" sqref="G26"/>
    </sheetView>
  </sheetViews>
  <sheetFormatPr defaultColWidth="11.421875" defaultRowHeight="12.75"/>
  <cols>
    <col min="1" max="1" width="39.421875" style="0" customWidth="1"/>
    <col min="2" max="2" width="27.7109375" style="0" customWidth="1"/>
    <col min="3" max="3" width="26.140625" style="0" customWidth="1"/>
    <col min="4" max="4" width="17.7109375" style="0" customWidth="1"/>
    <col min="5" max="5" width="14.140625" style="0" customWidth="1"/>
    <col min="6" max="6" width="15.28125" style="0" customWidth="1"/>
    <col min="7" max="7" width="28.8515625" style="0" customWidth="1"/>
    <col min="8" max="9" width="18.421875" style="0" customWidth="1"/>
    <col min="10" max="10" width="23.57421875" style="0" customWidth="1"/>
    <col min="11" max="11" width="19.421875" style="0" customWidth="1"/>
    <col min="12" max="12" width="28.00390625" style="0" customWidth="1"/>
  </cols>
  <sheetData>
    <row r="1" spans="1:12" ht="60.75" thickBot="1">
      <c r="A1" s="226" t="s">
        <v>5</v>
      </c>
      <c r="B1" s="226" t="s">
        <v>6</v>
      </c>
      <c r="C1" s="226" t="s">
        <v>30</v>
      </c>
      <c r="D1" s="226" t="s">
        <v>29</v>
      </c>
      <c r="E1" s="226" t="s">
        <v>28</v>
      </c>
      <c r="F1" s="222" t="s">
        <v>77</v>
      </c>
      <c r="G1" s="117" t="s">
        <v>113</v>
      </c>
      <c r="H1" s="220" t="s">
        <v>7</v>
      </c>
      <c r="I1" s="220" t="s">
        <v>1</v>
      </c>
      <c r="J1" s="220" t="s">
        <v>78</v>
      </c>
      <c r="K1" s="222" t="s">
        <v>79</v>
      </c>
      <c r="L1" s="117" t="s">
        <v>114</v>
      </c>
    </row>
    <row r="2" spans="1:12" ht="44.25" customHeight="1" thickBot="1">
      <c r="A2" s="227"/>
      <c r="B2" s="227"/>
      <c r="C2" s="227"/>
      <c r="D2" s="227"/>
      <c r="E2" s="227"/>
      <c r="F2" s="223"/>
      <c r="G2" s="118" t="s">
        <v>83</v>
      </c>
      <c r="H2" s="221"/>
      <c r="I2" s="221"/>
      <c r="J2" s="221"/>
      <c r="K2" s="223"/>
      <c r="L2" s="119" t="s">
        <v>84</v>
      </c>
    </row>
    <row r="3" spans="1:12" ht="36">
      <c r="A3" s="224" t="s">
        <v>62</v>
      </c>
      <c r="B3" s="224" t="s">
        <v>63</v>
      </c>
      <c r="C3" s="120" t="s">
        <v>64</v>
      </c>
      <c r="D3" s="120">
        <v>0</v>
      </c>
      <c r="E3" s="120">
        <v>1</v>
      </c>
      <c r="F3" s="120">
        <v>0.75</v>
      </c>
      <c r="G3" s="121">
        <f>F3/E3</f>
        <v>0.75</v>
      </c>
      <c r="H3" s="120" t="s">
        <v>92</v>
      </c>
      <c r="I3" s="120" t="s">
        <v>61</v>
      </c>
      <c r="J3" s="122">
        <v>5000000</v>
      </c>
      <c r="K3" s="123">
        <v>5000000</v>
      </c>
      <c r="L3" s="121">
        <f>K3/J3</f>
        <v>1</v>
      </c>
    </row>
    <row r="4" spans="1:12" ht="36">
      <c r="A4" s="225"/>
      <c r="B4" s="225"/>
      <c r="C4" s="124" t="s">
        <v>57</v>
      </c>
      <c r="D4" s="124">
        <v>0</v>
      </c>
      <c r="E4" s="124">
        <v>1</v>
      </c>
      <c r="F4" s="125">
        <v>0.75</v>
      </c>
      <c r="G4" s="126">
        <f>+F4/E4</f>
        <v>0.75</v>
      </c>
      <c r="H4" s="124" t="s">
        <v>92</v>
      </c>
      <c r="I4" s="124" t="s">
        <v>61</v>
      </c>
      <c r="J4" s="127">
        <v>5000000</v>
      </c>
      <c r="K4" s="128">
        <v>2500000</v>
      </c>
      <c r="L4" s="126">
        <f>K4/J4</f>
        <v>0.5</v>
      </c>
    </row>
    <row r="5" spans="1:12" ht="72">
      <c r="A5" s="225" t="s">
        <v>54</v>
      </c>
      <c r="B5" s="225" t="s">
        <v>100</v>
      </c>
      <c r="C5" s="124" t="s">
        <v>102</v>
      </c>
      <c r="D5" s="124">
        <v>2</v>
      </c>
      <c r="E5" s="124">
        <v>1</v>
      </c>
      <c r="F5" s="124">
        <v>1</v>
      </c>
      <c r="G5" s="126">
        <f aca="true" t="shared" si="0" ref="G5:G11">F5/E5</f>
        <v>1</v>
      </c>
      <c r="H5" s="124" t="s">
        <v>92</v>
      </c>
      <c r="I5" s="124" t="s">
        <v>61</v>
      </c>
      <c r="J5" s="127">
        <v>3000000</v>
      </c>
      <c r="K5" s="128">
        <v>3000000</v>
      </c>
      <c r="L5" s="126">
        <f>K5/J5</f>
        <v>1</v>
      </c>
    </row>
    <row r="6" spans="1:12" ht="48">
      <c r="A6" s="225"/>
      <c r="B6" s="225"/>
      <c r="C6" s="124" t="s">
        <v>103</v>
      </c>
      <c r="D6" s="124">
        <v>87</v>
      </c>
      <c r="E6" s="125">
        <v>30</v>
      </c>
      <c r="F6" s="125">
        <v>18</v>
      </c>
      <c r="G6" s="126">
        <f t="shared" si="0"/>
        <v>0.6</v>
      </c>
      <c r="H6" s="124" t="s">
        <v>94</v>
      </c>
      <c r="I6" s="124" t="s">
        <v>61</v>
      </c>
      <c r="J6" s="127">
        <f>100000000+36496871</f>
        <v>136496871</v>
      </c>
      <c r="K6" s="128">
        <v>15000000</v>
      </c>
      <c r="L6" s="126">
        <f>K6/J6</f>
        <v>0.10989262896729698</v>
      </c>
    </row>
    <row r="7" spans="1:12" ht="48">
      <c r="A7" s="225"/>
      <c r="B7" s="225"/>
      <c r="C7" s="124" t="s">
        <v>65</v>
      </c>
      <c r="D7" s="124">
        <v>0</v>
      </c>
      <c r="E7" s="124">
        <v>1</v>
      </c>
      <c r="F7" s="124">
        <v>0</v>
      </c>
      <c r="G7" s="126">
        <f t="shared" si="0"/>
        <v>0</v>
      </c>
      <c r="H7" s="124">
        <v>0</v>
      </c>
      <c r="I7" s="124" t="s">
        <v>61</v>
      </c>
      <c r="J7" s="127">
        <v>0</v>
      </c>
      <c r="K7" s="127">
        <v>0</v>
      </c>
      <c r="L7" s="129" t="s">
        <v>98</v>
      </c>
    </row>
    <row r="8" spans="1:12" ht="36">
      <c r="A8" s="225"/>
      <c r="B8" s="225"/>
      <c r="C8" s="124" t="s">
        <v>95</v>
      </c>
      <c r="D8" s="124">
        <v>0</v>
      </c>
      <c r="E8" s="124">
        <v>1</v>
      </c>
      <c r="F8" s="124">
        <v>1</v>
      </c>
      <c r="G8" s="126">
        <f t="shared" si="0"/>
        <v>1</v>
      </c>
      <c r="H8" s="124" t="s">
        <v>92</v>
      </c>
      <c r="I8" s="124" t="s">
        <v>61</v>
      </c>
      <c r="J8" s="127">
        <v>2600000</v>
      </c>
      <c r="K8" s="127">
        <v>0</v>
      </c>
      <c r="L8" s="129" t="s">
        <v>98</v>
      </c>
    </row>
    <row r="9" spans="1:12" ht="48">
      <c r="A9" s="225"/>
      <c r="B9" s="225"/>
      <c r="C9" s="124" t="s">
        <v>66</v>
      </c>
      <c r="D9" s="124">
        <v>0</v>
      </c>
      <c r="E9" s="124">
        <v>1</v>
      </c>
      <c r="F9" s="124">
        <v>0</v>
      </c>
      <c r="G9" s="126">
        <f t="shared" si="0"/>
        <v>0</v>
      </c>
      <c r="H9" s="124" t="s">
        <v>92</v>
      </c>
      <c r="I9" s="124" t="s">
        <v>61</v>
      </c>
      <c r="J9" s="127">
        <v>2600000</v>
      </c>
      <c r="K9" s="130">
        <v>0</v>
      </c>
      <c r="L9" s="129" t="s">
        <v>98</v>
      </c>
    </row>
    <row r="10" spans="1:12" ht="36">
      <c r="A10" s="225"/>
      <c r="B10" s="225"/>
      <c r="C10" s="124" t="s">
        <v>58</v>
      </c>
      <c r="D10" s="124">
        <v>25</v>
      </c>
      <c r="E10" s="125">
        <v>18</v>
      </c>
      <c r="F10" s="125">
        <v>12</v>
      </c>
      <c r="G10" s="126">
        <f>F10/E10</f>
        <v>0.6666666666666666</v>
      </c>
      <c r="H10" s="124" t="s">
        <v>92</v>
      </c>
      <c r="I10" s="124" t="s">
        <v>61</v>
      </c>
      <c r="J10" s="127">
        <v>41066731</v>
      </c>
      <c r="K10" s="131">
        <v>17299999</v>
      </c>
      <c r="L10" s="126">
        <f>K10/J10</f>
        <v>0.4212655494784817</v>
      </c>
    </row>
    <row r="11" spans="1:12" ht="36">
      <c r="A11" s="225" t="s">
        <v>55</v>
      </c>
      <c r="B11" s="225" t="s">
        <v>56</v>
      </c>
      <c r="C11" s="124" t="s">
        <v>93</v>
      </c>
      <c r="D11" s="124">
        <v>0</v>
      </c>
      <c r="E11" s="124">
        <v>1</v>
      </c>
      <c r="F11" s="125">
        <v>1</v>
      </c>
      <c r="G11" s="126">
        <f t="shared" si="0"/>
        <v>1</v>
      </c>
      <c r="H11" s="124" t="s">
        <v>92</v>
      </c>
      <c r="I11" s="124" t="s">
        <v>61</v>
      </c>
      <c r="J11" s="127">
        <v>7500000</v>
      </c>
      <c r="K11" s="127">
        <v>1853333</v>
      </c>
      <c r="L11" s="126">
        <f>K11/J11</f>
        <v>0.24711106666666666</v>
      </c>
    </row>
    <row r="12" spans="1:12" ht="36">
      <c r="A12" s="225"/>
      <c r="B12" s="225"/>
      <c r="C12" s="124" t="s">
        <v>59</v>
      </c>
      <c r="D12" s="124">
        <v>0</v>
      </c>
      <c r="E12" s="125">
        <v>1</v>
      </c>
      <c r="F12" s="125">
        <v>1</v>
      </c>
      <c r="G12" s="126">
        <f>F12/E12</f>
        <v>1</v>
      </c>
      <c r="H12" s="124" t="s">
        <v>92</v>
      </c>
      <c r="I12" s="124" t="s">
        <v>61</v>
      </c>
      <c r="J12" s="127">
        <v>7000000</v>
      </c>
      <c r="K12" s="127">
        <v>7000000</v>
      </c>
      <c r="L12" s="126">
        <f>K12/J12</f>
        <v>1</v>
      </c>
    </row>
    <row r="13" spans="1:12" ht="36.75" thickBot="1">
      <c r="A13" s="228"/>
      <c r="B13" s="228"/>
      <c r="C13" s="132" t="s">
        <v>60</v>
      </c>
      <c r="D13" s="132">
        <v>0</v>
      </c>
      <c r="E13" s="132">
        <v>1</v>
      </c>
      <c r="F13" s="132">
        <v>1</v>
      </c>
      <c r="G13" s="133">
        <f>F13/E13</f>
        <v>1</v>
      </c>
      <c r="H13" s="132" t="s">
        <v>88</v>
      </c>
      <c r="I13" s="132" t="s">
        <v>61</v>
      </c>
      <c r="J13" s="134">
        <v>0</v>
      </c>
      <c r="K13" s="135">
        <v>0</v>
      </c>
      <c r="L13" s="129" t="s">
        <v>98</v>
      </c>
    </row>
    <row r="14" spans="7:12" ht="12.75">
      <c r="G14" s="136">
        <v>0</v>
      </c>
      <c r="L14" s="136">
        <v>0</v>
      </c>
    </row>
    <row r="15" spans="7:12" ht="12.75">
      <c r="G15" s="136">
        <v>1</v>
      </c>
      <c r="L15" s="136">
        <v>1</v>
      </c>
    </row>
    <row r="16" ht="16.5" customHeight="1"/>
    <row r="17" ht="12.75" hidden="1"/>
    <row r="18" ht="12.75" hidden="1"/>
    <row r="19" ht="12.75" hidden="1"/>
    <row r="20" ht="12.75" hidden="1"/>
    <row r="21" ht="12.75" hidden="1"/>
    <row r="22" ht="12.75" hidden="1"/>
    <row r="25" spans="1:6" ht="63.75">
      <c r="A25" s="111" t="s">
        <v>62</v>
      </c>
      <c r="B25" s="111">
        <v>2</v>
      </c>
      <c r="C25" s="114">
        <v>0.75</v>
      </c>
      <c r="D25" s="112">
        <v>10000000</v>
      </c>
      <c r="E25" s="113">
        <v>7500000</v>
      </c>
      <c r="F25" s="114">
        <f>E25/D25</f>
        <v>0.75</v>
      </c>
    </row>
    <row r="26" spans="1:6" ht="63.75">
      <c r="A26" s="110" t="s">
        <v>54</v>
      </c>
      <c r="B26" s="111">
        <v>6</v>
      </c>
      <c r="C26" s="114">
        <v>0.5444</v>
      </c>
      <c r="D26" s="112">
        <v>185763602</v>
      </c>
      <c r="E26" s="113">
        <v>35299999</v>
      </c>
      <c r="F26" s="114">
        <f>E26/D26</f>
        <v>0.19002645631300796</v>
      </c>
    </row>
    <row r="27" spans="1:6" ht="25.5">
      <c r="A27" s="111" t="s">
        <v>55</v>
      </c>
      <c r="B27" s="111">
        <v>3</v>
      </c>
      <c r="C27" s="114">
        <v>1</v>
      </c>
      <c r="D27" s="112">
        <v>14500000</v>
      </c>
      <c r="E27" s="112">
        <v>8853333</v>
      </c>
      <c r="F27" s="114">
        <f>E27/D27</f>
        <v>0.6105746896551724</v>
      </c>
    </row>
    <row r="28" spans="1:6" ht="13.5" thickBot="1">
      <c r="A28" s="115"/>
      <c r="B28" s="115"/>
      <c r="C28" s="115"/>
      <c r="D28" s="109">
        <f>SUM(D25:D27)</f>
        <v>210263602</v>
      </c>
      <c r="E28" s="109">
        <f>SUM(E25:E27)</f>
        <v>51653332</v>
      </c>
      <c r="F28" s="116">
        <f>E28/D28</f>
        <v>0.24565988363501925</v>
      </c>
    </row>
  </sheetData>
  <sheetProtection/>
  <autoFilter ref="A1:L15"/>
  <mergeCells count="16">
    <mergeCell ref="A5:A10"/>
    <mergeCell ref="B5:B10"/>
    <mergeCell ref="A11:A13"/>
    <mergeCell ref="B11:B13"/>
    <mergeCell ref="H1:H2"/>
    <mergeCell ref="I1:I2"/>
    <mergeCell ref="J1:J2"/>
    <mergeCell ref="K1:K2"/>
    <mergeCell ref="A3:A4"/>
    <mergeCell ref="B3:B4"/>
    <mergeCell ref="A1:A2"/>
    <mergeCell ref="B1:B2"/>
    <mergeCell ref="C1:C2"/>
    <mergeCell ref="D1:D2"/>
    <mergeCell ref="E1:E2"/>
    <mergeCell ref="F1:F2"/>
  </mergeCells>
  <conditionalFormatting sqref="F25:F28">
    <cfRule type="colorScale" priority="14" dxfId="0">
      <colorScale>
        <cfvo type="percent" val="0"/>
        <cfvo type="percent" val="50"/>
        <cfvo type="percent" val="100"/>
        <color rgb="FFFF0000"/>
        <color rgb="FFFFFF00"/>
        <color rgb="FF92D050"/>
      </colorScale>
    </cfRule>
    <cfRule type="colorScale" priority="15" dxfId="0">
      <colorScale>
        <cfvo type="percent" val="0"/>
        <cfvo type="percent" val="50"/>
        <cfvo type="percent" val="100"/>
        <color rgb="FFFF0000"/>
        <color rgb="FFFFFF00"/>
        <color rgb="FF92D050"/>
      </colorScale>
    </cfRule>
    <cfRule type="colorScale" priority="16" dxfId="0">
      <colorScale>
        <cfvo type="percent" val="25"/>
        <cfvo type="percent" val="50"/>
        <cfvo type="percent" val="100"/>
        <color rgb="FFFF0000"/>
        <color rgb="FFFFFF00"/>
        <color rgb="FF92D050"/>
      </colorScale>
    </cfRule>
    <cfRule type="colorScale" priority="17" dxfId="0">
      <colorScale>
        <cfvo type="percent" val="0"/>
        <cfvo type="percent" val="50"/>
        <cfvo type="percent" val="100"/>
        <color rgb="FFFF0000"/>
        <color rgb="FFFFFF00"/>
        <color rgb="FF92D050"/>
      </colorScale>
    </cfRule>
    <cfRule type="colorScale" priority="18" dxfId="0">
      <colorScale>
        <cfvo type="percent" val="0"/>
        <cfvo type="percent" val="50"/>
        <cfvo type="percent" val="100"/>
        <color rgb="FFFF0000"/>
        <color rgb="FFFFFF00"/>
        <color rgb="FF92D050"/>
      </colorScale>
    </cfRule>
  </conditionalFormatting>
  <conditionalFormatting sqref="F25:F28">
    <cfRule type="colorScale" priority="19" dxfId="0">
      <colorScale>
        <cfvo type="percent" val="25"/>
        <cfvo type="percentile" val="50"/>
        <cfvo type="percent" val="100"/>
        <color rgb="FFFF0000"/>
        <color rgb="FFFFFF00"/>
        <color rgb="FF92D050"/>
      </colorScale>
    </cfRule>
  </conditionalFormatting>
  <conditionalFormatting sqref="F25:F28">
    <cfRule type="colorScale" priority="13" dxfId="0">
      <colorScale>
        <cfvo type="percent" val="25"/>
        <cfvo type="percent" val="50"/>
        <cfvo type="percent" val="100"/>
        <color rgb="FFFF0000"/>
        <color rgb="FFFFFF00"/>
        <color rgb="FF92D050"/>
      </colorScale>
    </cfRule>
  </conditionalFormatting>
  <conditionalFormatting sqref="G3:G13">
    <cfRule type="colorScale" priority="10" dxfId="0">
      <colorScale>
        <cfvo type="percent" val="0"/>
        <cfvo type="percent" val="25"/>
        <cfvo type="percent" val="100"/>
        <color rgb="FFFF0000"/>
        <color rgb="FFFFFF00"/>
        <color rgb="FF92D050"/>
      </colorScale>
    </cfRule>
    <cfRule type="colorScale" priority="12" dxfId="0">
      <colorScale>
        <cfvo type="percent" val="0"/>
        <cfvo type="percent" val="50"/>
        <cfvo type="percent" val="100"/>
        <color rgb="FFF8696B"/>
        <color rgb="FFFFFF00"/>
        <color rgb="FF92D050"/>
      </colorScale>
    </cfRule>
  </conditionalFormatting>
  <conditionalFormatting sqref="L3:L13">
    <cfRule type="colorScale" priority="3" dxfId="0">
      <colorScale>
        <cfvo type="percent" val="50"/>
        <cfvo type="percent" val="75"/>
        <cfvo type="percent" val="100"/>
        <color rgb="FFFF0000"/>
        <color rgb="FFFFFF00"/>
        <color rgb="FF92D050"/>
      </colorScale>
    </cfRule>
    <cfRule type="colorScale" priority="4" dxfId="0">
      <colorScale>
        <cfvo type="percent" val="50"/>
        <cfvo type="percent" val="75"/>
        <cfvo type="percent" val="100"/>
        <color rgb="FFFF0000"/>
        <color rgb="FFFFFF00"/>
        <color rgb="FF92D050"/>
      </colorScale>
    </cfRule>
    <cfRule type="colorScale" priority="7" dxfId="0">
      <colorScale>
        <cfvo type="percent" val="25"/>
        <cfvo type="percent" val="50"/>
        <cfvo type="percent" val="100"/>
        <color rgb="FFFF0000"/>
        <color rgb="FFFFFF00"/>
        <color rgb="FF92D050"/>
      </colorScale>
    </cfRule>
    <cfRule type="colorScale" priority="9" dxfId="0">
      <colorScale>
        <cfvo type="percent" val="0"/>
        <cfvo type="percent" val="50"/>
        <cfvo type="percent" val="100"/>
        <color rgb="FFFF0000"/>
        <color rgb="FFFFFF00"/>
        <color rgb="FF92D050"/>
      </colorScale>
    </cfRule>
    <cfRule type="colorScale" priority="11" dxfId="0">
      <colorScale>
        <cfvo type="percent" val="0"/>
        <cfvo type="percent" val="50"/>
        <cfvo type="percent" val="100"/>
        <color rgb="FFFF0000"/>
        <color rgb="FFFFFF00"/>
        <color rgb="FF92D050"/>
      </colorScale>
    </cfRule>
  </conditionalFormatting>
  <conditionalFormatting sqref="G3:G13">
    <cfRule type="colorScale" priority="5" dxfId="0">
      <colorScale>
        <cfvo type="percent" val="50"/>
        <cfvo type="percent" val="75"/>
        <cfvo type="percent" val="100"/>
        <color rgb="FFFF0000"/>
        <color rgb="FFFFFF00"/>
        <color rgb="FF92D050"/>
      </colorScale>
    </cfRule>
    <cfRule type="colorScale" priority="8" dxfId="0">
      <colorScale>
        <cfvo type="percent" val="25"/>
        <cfvo type="percent" val="50"/>
        <cfvo type="percent" val="100"/>
        <color rgb="FFFF0000"/>
        <color rgb="FFFFFF00"/>
        <color rgb="FF92D050"/>
      </colorScale>
    </cfRule>
  </conditionalFormatting>
  <conditionalFormatting sqref="L3:L13">
    <cfRule type="colorScale" priority="6" dxfId="0">
      <colorScale>
        <cfvo type="percent" val="25"/>
        <cfvo type="percentile" val="50"/>
        <cfvo type="percent" val="100"/>
        <color rgb="FFFF0000"/>
        <color rgb="FFFFFF00"/>
        <color rgb="FF92D050"/>
      </colorScale>
    </cfRule>
  </conditionalFormatting>
  <conditionalFormatting sqref="G3:G15">
    <cfRule type="colorScale" priority="2" dxfId="0">
      <colorScale>
        <cfvo type="percent" val="50"/>
        <cfvo type="percent" val="75"/>
        <cfvo type="percent" val="100"/>
        <color rgb="FFFF0000"/>
        <color rgb="FFFFFF00"/>
        <color rgb="FF92D050"/>
      </colorScale>
    </cfRule>
  </conditionalFormatting>
  <conditionalFormatting sqref="L3:L15">
    <cfRule type="colorScale" priority="1" dxfId="0">
      <colorScale>
        <cfvo type="percent" val="50"/>
        <cfvo type="percent" val="75"/>
        <cfvo type="percent" val="100"/>
        <color rgb="FFFF0000"/>
        <color rgb="FFFFFF00"/>
        <color rgb="FF92D050"/>
      </colorScale>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P3-DAPM-004</cp:lastModifiedBy>
  <cp:lastPrinted>2021-11-04T18:53:59Z</cp:lastPrinted>
  <dcterms:created xsi:type="dcterms:W3CDTF">2012-06-01T17:13:38Z</dcterms:created>
  <dcterms:modified xsi:type="dcterms:W3CDTF">2021-11-04T18:54:27Z</dcterms:modified>
  <cp:category/>
  <cp:version/>
  <cp:contentType/>
  <cp:contentStatus/>
</cp:coreProperties>
</file>