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SEGUIMIENTOS_PLAN_DE_ACCION_2021\SEG_PLAN_DE_ACCIÓN_3T_2021\"/>
    </mc:Choice>
  </mc:AlternateContent>
  <bookViews>
    <workbookView xWindow="-105" yWindow="-105" windowWidth="19425" windowHeight="10425"/>
  </bookViews>
  <sheets>
    <sheet name="SEG_PA_TIC_3T_2021" sheetId="1" r:id="rId1"/>
    <sheet name="CONSOLIDADO" sheetId="2" r:id="rId2"/>
  </sheets>
  <definedNames>
    <definedName name="_xlnm._FilterDatabase" localSheetId="1" hidden="1">CONSOLIDADO!$G$1:$G$15</definedName>
    <definedName name="_xlnm._FilterDatabase" localSheetId="0" hidden="1">SEG_PA_TIC_3T_2021!#REF!</definedName>
    <definedName name="_xlnm.Print_Area" localSheetId="1">CONSOLIDADO!$A$17:$L$18</definedName>
    <definedName name="_xlnm.Print_Area" localSheetId="0">SEG_PA_TIC_3T_2021!$A$1:$AB$35</definedName>
    <definedName name="_xlnm.Print_Titles" localSheetId="1">CONSOLIDADO!$1:$3</definedName>
    <definedName name="_xlnm.Print_Titles" localSheetId="0">SEG_PA_TIC_3T_2021!$1:$11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2" l="1"/>
  <c r="O10" i="2"/>
  <c r="F24" i="2" s="1"/>
  <c r="N10" i="2"/>
  <c r="E24" i="2" s="1"/>
  <c r="M14" i="2"/>
  <c r="M13" i="2"/>
  <c r="G13" i="2"/>
  <c r="G12" i="2"/>
  <c r="M11" i="2"/>
  <c r="G11" i="2"/>
  <c r="M10" i="2"/>
  <c r="G10" i="2"/>
  <c r="M9" i="2"/>
  <c r="G9" i="2"/>
  <c r="M8" i="2"/>
  <c r="G8" i="2"/>
  <c r="M7" i="2"/>
  <c r="G7" i="2"/>
  <c r="G6" i="2"/>
  <c r="G5" i="2"/>
  <c r="G4" i="2"/>
  <c r="M3" i="2"/>
  <c r="G3" i="2"/>
  <c r="S23" i="1"/>
  <c r="F27" i="2" l="1"/>
  <c r="G24" i="2"/>
  <c r="E27" i="2"/>
  <c r="G26" i="2"/>
  <c r="G25" i="2"/>
  <c r="G22" i="2"/>
  <c r="G23" i="2" l="1"/>
  <c r="G27" i="2"/>
  <c r="W25" i="1"/>
  <c r="X23" i="1" l="1"/>
  <c r="X22" i="1"/>
  <c r="X20" i="1"/>
  <c r="X19" i="1"/>
  <c r="X18" i="1"/>
  <c r="X17" i="1"/>
  <c r="X16" i="1"/>
  <c r="X12" i="1"/>
  <c r="S22" i="1" l="1"/>
  <c r="S21" i="1"/>
  <c r="S20" i="1"/>
  <c r="S19" i="1"/>
  <c r="S18" i="1"/>
  <c r="S17" i="1"/>
  <c r="S16" i="1"/>
  <c r="S15" i="1"/>
  <c r="S14" i="1"/>
  <c r="S13" i="1"/>
  <c r="S12" i="1" l="1"/>
  <c r="V25" i="1" l="1"/>
  <c r="X25" i="1" l="1"/>
</calcChain>
</file>

<file path=xl/sharedStrings.xml><?xml version="1.0" encoding="utf-8"?>
<sst xmlns="http://schemas.openxmlformats.org/spreadsheetml/2006/main" count="259" uniqueCount="137">
  <si>
    <t xml:space="preserve">Proceso de Direccionamiento Estratégico </t>
  </si>
  <si>
    <t>Departamento Administrativo de Planeación</t>
  </si>
  <si>
    <t>Página : 1 de 1</t>
  </si>
  <si>
    <t xml:space="preserve">PLAN  DE DESARROLLO </t>
  </si>
  <si>
    <t>PROYECTOS</t>
  </si>
  <si>
    <t>ACCIONES/ACTIVIDADES  DE  GESTIÓN Y ADMINISTRATIVAS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</si>
  <si>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</si>
  <si>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</si>
  <si>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</si>
  <si>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</si>
  <si>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</si>
  <si>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</si>
  <si>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</si>
  <si>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</si>
  <si>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</si>
  <si>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</si>
  <si>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</si>
  <si>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</si>
  <si>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</si>
  <si>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</si>
  <si>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</si>
  <si>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</si>
  <si>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</si>
  <si>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</si>
  <si>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Rubro Presupuestal</t>
  </si>
  <si>
    <t>Fuente</t>
  </si>
  <si>
    <t>Responsable</t>
  </si>
  <si>
    <t>SOCIAL Y COMUNITARIO: "Un compromiso cuyabro"</t>
  </si>
  <si>
    <t>Tecnologías de la Información y las Comunicaciones</t>
  </si>
  <si>
    <t>1, 4, 8, 9,10, 11, 16, 17</t>
  </si>
  <si>
    <t>índice de grado de la preparación para participar y beneficiarse de las tecnologías de ia información y las comunicaciones</t>
  </si>
  <si>
    <t>S.D.</t>
  </si>
  <si>
    <t>Facilitar el acceso y uso de las Tecnologías de la Información y las Comunicaciones en la ciudad de Armenia.</t>
  </si>
  <si>
    <t>Servicio de educación informal en tecnologías de la información y las comunicaciones.</t>
  </si>
  <si>
    <t>Personas capacitadas en diferentes tecnologías de la información y las comunicaciones</t>
  </si>
  <si>
    <t>Armenia Es pa Todos con Gestión TIC</t>
  </si>
  <si>
    <t>Aumentar el porcentaje de apropiación de las herramientas tecnológicas en la Población del Municipio de Armenia y la implementación de politica de Gobierno Digital en la entidad</t>
  </si>
  <si>
    <t xml:space="preserve">Propios </t>
  </si>
  <si>
    <t>Secretaria TIC</t>
  </si>
  <si>
    <t>INSTITUCIONAL Y GOBIERNO: "Servir y hacer las cosas bien"</t>
  </si>
  <si>
    <t xml:space="preserve">1, 4, 8, 9,10, 11, 16, 17 </t>
  </si>
  <si>
    <t>Indice de fomento en la apropiación de las TIC</t>
  </si>
  <si>
    <t>Fomento del desarrollo de aplicaciones, software y contenidos para impulsar la apropiación de las Tecnologías de la Información y las Comunicaciones (TIC)</t>
  </si>
  <si>
    <t>Servicio de asistencia técnica a empresas de la industria de Tecnologías de la Información para mejorar sus capacidades de comercialización e innovación, fomentando el desarrollo de la industria de tecnologías y comunicaciones PA´TODOS</t>
  </si>
  <si>
    <t>• Modelar, desarrollar, gestionar e implementar un ecosistema empresarial en torno a la industria y venta de servicios TIC en Armenia, promoviendo el empleo a través de la promoción de la industria TIC.
• Generar sinergias con entidades públicas y privadas para el desarrollo de las estrategias del ecosistema TIC</t>
  </si>
  <si>
    <t>Ecosistema TIC Pa Todos</t>
  </si>
  <si>
    <t>Apoyar el desarrollo del ecosistema TIC Municipal y el desarrollo de politica publica para el Sector TIC</t>
  </si>
  <si>
    <t>Propios</t>
  </si>
  <si>
    <t>Secretaría TIC</t>
  </si>
  <si>
    <t>Documentos de planeación para la formulación de la Política pública TIC</t>
  </si>
  <si>
    <t>Documento de Politica Publica Formulada</t>
  </si>
  <si>
    <t>Servicio de recolección PONTE PILAS y gestión de residuos electrónicos</t>
  </si>
  <si>
    <t xml:space="preserve">
Campañas de recolección ponte pilas realizadas</t>
  </si>
  <si>
    <t>Fortalecimiento TIC Pa´ todos,  Armenia Ciudad Inteligente</t>
  </si>
  <si>
    <t xml:space="preserve">Servicio de asistencia técnica para la sostenibilidad en Tecnologías de la Información y las Comunicaciones de la Administración Municipal
</t>
  </si>
  <si>
    <t>Asistencias técnicas realizadas</t>
  </si>
  <si>
    <t>Servicio de asistencia técnica para promocionar el despliegue de infraestructura de las Tecnologías de la Información y las Comunicaciones - Ciudades Inteligentes</t>
  </si>
  <si>
    <t>Ciudades Inteligentes - Asistencia y desarrollo en el despliegue de infraestructura de TIC en el Municipio de Armenia</t>
  </si>
  <si>
    <t>Adquisición y/o actualización de hadware, aplicativos, software, redes, conectividad, plataformas Cloud, capacitación, etc.</t>
  </si>
  <si>
    <t>Ciencia, Tecnolgía e Innovación</t>
  </si>
  <si>
    <t>4, 5, 9, 10, 16, 17</t>
  </si>
  <si>
    <t>Inversión en actividades de ciencia, tecnología e innovación.</t>
  </si>
  <si>
    <t>Consolidación de una institucionalidad habilitante para la Ciencia Tecnología e Innovación (CTI)</t>
  </si>
  <si>
    <t>Documentos de política</t>
  </si>
  <si>
    <t>Documentos de lineamientos metodológicos elaborados</t>
  </si>
  <si>
    <t>Ciencia Tecnología e Innovación un futuro Pa' Todos</t>
  </si>
  <si>
    <t>Apoyar el desarrollo de TI a nivel Municipal</t>
  </si>
  <si>
    <t>personas que desarrollan actividades en ciencia, tecnología e innovación</t>
  </si>
  <si>
    <t>Generación de una cultura que valora y gestiona el conocimiento y la innovación</t>
  </si>
  <si>
    <t>Servicios para fortalecer la participación ciudadana en Ciencia, Tecnología e Innovación</t>
  </si>
  <si>
    <t>Actores del sector privado participantes</t>
  </si>
  <si>
    <t>Armenia Ciencia, Tecnologia e Innovación</t>
  </si>
  <si>
    <t>Actores del sector gubernamental participantes</t>
  </si>
  <si>
    <t>TOTAL</t>
  </si>
  <si>
    <t>REPRESENTANTE LEGAL</t>
  </si>
  <si>
    <t>RESPONSABLE DE LA DEPENDENCIA  Y/O ENTIDAD</t>
  </si>
  <si>
    <t>JOSÉ MANUEL RÍOS MORALES</t>
  </si>
  <si>
    <t>ALCALDE</t>
  </si>
  <si>
    <t>SECRETARIO</t>
  </si>
  <si>
    <t>____________________________________________________________
Centro Administrativo Municipal CAM, piso 3 Tel – (6) 741 71 00 Ext. 804, 805</t>
  </si>
  <si>
    <t>Fomentar campañas para la protección del Medio Ambiente Implementar estrategias para el fortalecimiento TIC Municipal</t>
  </si>
  <si>
    <t>114.2.3.23.2301.400.152.2301030</t>
  </si>
  <si>
    <t>114.2.3.23.2301.400.154.2302022</t>
  </si>
  <si>
    <t>114.2.3.23.2301.400.154.2302006</t>
  </si>
  <si>
    <t>114.2.3.23.2301.400.153.2301064</t>
  </si>
  <si>
    <t>114.2.3.23.2301.400.153.2301013</t>
  </si>
  <si>
    <t>114.2.3.39.3901.1000.155.3901002</t>
  </si>
  <si>
    <t>114.2.3.39.3904.1000.157.3904016</t>
  </si>
  <si>
    <t>VIGENCIA AÑO:2021</t>
  </si>
  <si>
    <t>Realizar actividades de educación informal y apropiación tecnológica en el Municipio de Armenia</t>
  </si>
  <si>
    <t>Realizar acciones para el cumplimiento de los componentes de la política gobierno digital ( TIC para el estado, TIC para la sociedad) establecidos en el decreto 1008 del 2018; formulación de proyectos y actualización de los Planes Estratégicos Institucionales implementados de acuerdo con MIPG</t>
  </si>
  <si>
    <t>Actividades de apoyo bus TIC, para el desplazamiento y jornadas de educación informal en Tecnologías de la Información y las Comunicaciones</t>
  </si>
  <si>
    <t>Desarrollar estrategias de comunicación para visibilizar las acciones realizadas por la secretaría TIC</t>
  </si>
  <si>
    <t>Modelar, desarrollar, gestionar e implementar un ecosistema empresarial en torno a la industria y venta de servicios TIC en Armenia, promoviendo el empleo a través de la promoción de la industria TIC. Generando sinergias con entidades públicas y/o privadas</t>
  </si>
  <si>
    <t>Avance de documentos de planeación para la formulación de la Política pública TIC</t>
  </si>
  <si>
    <t>Sostenimiento y vigilancia de tecnologias y de la plataforma tecnologica de la Administración mediante asistencias tecnicas y/o profesionales realizadas y apoyo para el cumplimiento de los procesos tecnologicos y/o administrativos de la Secretaría TIC</t>
  </si>
  <si>
    <t>Crear relaciones entre el Municipio de Armenia con la academia, la sociedad civil y/o el sector privado con el fin de acompañar el proceso de asistencia y/o desarrollo en el despliegue de infraestructura de TIC de ciudades inteligentes en la capital Quindiana</t>
  </si>
  <si>
    <t>Adquisición y/o actualización de hadware, aplicativos, software, redes, conectividad, plataformas Cloud, capacitación y demás requeridas para el mejoramiento tecnologico del Municipio de Armenia(Prestación de servicios profesionales y de apoyo a la gestión, convenios, proyectos, contrapartidas, compra venta, contratos de servicios, adquisición y/o actualización de hadware, aplicativos, software, redes, conectividad, plataformas Cloud, capacitación, etc.)</t>
  </si>
  <si>
    <t>Servicio de recolección PONTE PILAS y gestión de residuos electrónicos.</t>
  </si>
  <si>
    <t>Realizar acciones para el avance de documento de Politica Publica CTI</t>
  </si>
  <si>
    <t xml:space="preserve">Servicios para fortalecer la participación de la ciudadana, de actores gubernamentales o actores privados en Ciencia, Tecnología e Innovación con actividades de Ciencia, Tecnología e Innovación
</t>
  </si>
  <si>
    <t xml:space="preserve">SEGUIMIENTO AL PLAN DE ACCIÓN                         </t>
  </si>
  <si>
    <t>Código: D-DP-PDE-060</t>
  </si>
  <si>
    <t>Fecha: 29/12/2020</t>
  </si>
  <si>
    <t>Versión: 006</t>
  </si>
  <si>
    <t xml:space="preserve">Unidad Ejecutora: </t>
  </si>
  <si>
    <r>
      <t xml:space="preserve">SECRETARÍA O  ENTIDAD RESPONSABLE: 2.8 </t>
    </r>
    <r>
      <rPr>
        <b/>
        <u/>
        <sz val="10"/>
        <rFont val="Arial"/>
        <family val="2"/>
      </rPr>
      <t>SECRETARIA TIC</t>
    </r>
  </si>
  <si>
    <t>EFICIENCIA LOGRO Y/O ALCANCE DE LA META</t>
  </si>
  <si>
    <t xml:space="preserve">EFICACIA PRESUPUESTAL </t>
  </si>
  <si>
    <t xml:space="preserve">COBERTURA </t>
  </si>
  <si>
    <t>OBSERVACION</t>
  </si>
  <si>
    <t>INDICADOR DE PRODUCTO</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</si>
  <si>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</si>
  <si>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</si>
  <si>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</si>
  <si>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</si>
  <si>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</si>
  <si>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</si>
  <si>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</si>
  <si>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</si>
  <si>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MUNICIPIO DE ARMENIA</t>
  </si>
  <si>
    <t>Se vienen realziando las actividades respectivas en las diferentes comunas del Municipio de Armenia impactanfo positivamente a la Comunidad</t>
  </si>
  <si>
    <t xml:space="preserve">Se han venido realizando publicaciones y campañas por medio de la plataforma FACEBOOK, ademas se han compartido por los distintos grupos de WHATSAPP para aumentar su difusión </t>
  </si>
  <si>
    <t>Actualmente se han realizado campañas de sensibilización en los PVD a traves de los Administradores sin requerir ejecución dle presupuesto de este proyecto. Pero se tiene programada realizar campaña de residuos RAEE y PONTE PILAS con ejecución para el segundo semestre del presente año.</t>
  </si>
  <si>
    <t>En el periodo reportado se realizo diagnostico y/o actualizacion de:
1 - Se actualizo Plan estrategico de TI (PETI)
2 - Se Actualizo diagnostico de Seguridad y Privacidad de la Información
3 - Plan de Tratamiento de Riesgos de Seguridad y Privacidad de la Información 
4 - Se actualizo Politica de Tratamiento de Datos Personales
5 - Se actualizo Diagnostico de MIPG para el componente de Gobierno Digital
6 - Se actualizo información para presentar en el FURAG</t>
  </si>
  <si>
    <t>Se han realizado difernetes actividades con el BUSTIC, en diferentes puntos de la ciudad, ademas se debe tener en cuetna que este vehiculo estuvo en funcionamiento para la atención al publico por parte del Departamento de Hacienda con el tema de predial, para la Secretaría de Desarrollo Social y Secretaría de Desarrollo Economico en las diferentes brigadas.</t>
  </si>
  <si>
    <t>Se realizo estudio en compañía de la Secretaría de Desarrollo Económico, Oficina de Proyectos y el Ministerio de Cultura para la implementación de ADN (Areas de Desarrollo Naranja).
Se presento Decreto paradelimitar la zona naranja y beneficios tributarios a empresas de desarrollo de software en el Municipio de Armenia.</t>
  </si>
  <si>
    <t>Se esta realizando levantamiento de información para la planeación de Politica Publica en TIC en el Municipio de Armenia</t>
  </si>
  <si>
    <t>Se ha realizado soporte y mantenimiento a la plataforma tecnologica de la administración municipal mediante soporte tecnico que se brinda a los funcionarios de la Administracion Municipal y el mejoramiento del servicio de internet y red de datos interna. Así como apoyo en los componentes tecnologicos de los diferentes procesos que se realizan en la Administración Municipal.</t>
  </si>
  <si>
    <t>Se ha realizado actualizacion de Software y sistemas web mediante contratación de la empresa SEVEN para el manejo de toda las plataformas y aplicativos de la administración Municipal. Adicionalmente se encuentra asignación de presupuesto para el fortalecimiento de la Infraestructura tecnologica de la Secretaría TIC y la Administración Municipal.</t>
  </si>
  <si>
    <t>Actualmente se han realizado los acompañamientos pertinentes por parte del personal de la Secretaría TIC a las demás dependencias de la Administación Municipal sin requerir ejecución del presupuesto de este proyecto. Se tiene programada ejecución presupuestal para el segundo semestre del presente año.</t>
  </si>
  <si>
    <t>Se esta realizando levantamiento de información para la planeación de Politica Publica en CTI en el Municipio de Armenia</t>
  </si>
  <si>
    <t>Se han realizado estrategias de difusión, apropiación e inscripción en las diferentes instituciones educativas del Municipio de Armenia con el fin de fortalecer la participación de docentes y estudiantes en competencias de Ciencia, Tecnologia e Innovación.</t>
  </si>
  <si>
    <t>JHON DANIEL RUEDA OSORIO</t>
  </si>
  <si>
    <t>Por parte de la Secretaría TIC se han realizado gestiones con el MinTIC y MinInterior con el fion de cofinanciar proyectos de seguridad y coiudades inteligentes. A la fecha se encuentra en proceso de aprobación una ncofinanciación de 3,500 millones de pesos para proyecto de seguridad en conjunto con la policia.</t>
  </si>
  <si>
    <t>Periodo de corte:   A SEPTIEMBRE 30 DE 2021</t>
  </si>
  <si>
    <t>Semáforo Alcance de la Meta:
Verde Oscuro  ( 100%)  
 Amarillo (75%) 
 Rojo (50%)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</si>
</sst>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0"/>
    <numFmt numFmtId="165" formatCode="_-[$$-240A]\ * #,##0.00_-;\-[$$-240A]\ * #,##0.00_-;_-[$$-240A]\ * &quot;-&quot;??_-;_-@_-"/>
    <numFmt numFmtId="166" formatCode="#,##0_ ;\-#,##0\ "/>
  </numFmts>
  <fonts count="15" x14ac:knownFonts="1">
    <font>
      <sz val="10"/>
      <name val="Arial"/>
      <family val="2"/>
    </font>
    <font>
      <sz val="11"/>
      <name val="Arial"/>
      <family val="2"/>
    </font>
    <font>
      <b/>
      <sz val="10"/>
      <name val="Arial"/>
      <family val="2"/>
    </font>
    <font>
      <b/>
      <sz val="10"/>
      <color rgb="FF000000"/>
      <name val="Arial"/>
      <family val="2"/>
    </font>
    <font>
      <sz val="10"/>
      <color rgb="FF000000"/>
      <name val="Arial"/>
      <family val="2"/>
    </font>
    <font>
      <b/>
      <sz val="11"/>
      <name val="Arial"/>
      <family val="2"/>
    </font>
    <font>
      <sz val="10"/>
      <color rgb="FFFF0000"/>
      <name val="Arial"/>
      <family val="2"/>
    </font>
    <font>
      <sz val="12"/>
      <name val="Arial"/>
      <family val="2"/>
    </font>
    <font>
      <b/>
      <sz val="12"/>
      <color theme="1"/>
      <name val="Arial"/>
      <family val="2"/>
    </font>
    <font>
      <sz val="10"/>
      <name val="Arial"/>
      <family val="2"/>
    </font>
    <font>
      <b/>
      <sz val="10"/>
      <color theme="1"/>
      <name val="Arial"/>
      <family val="2"/>
    </font>
    <font>
      <b/>
      <sz val="14"/>
      <name val="Arial"/>
      <family val="2"/>
    </font>
    <font>
      <b/>
      <sz val="16"/>
      <name val="Arial"/>
      <family val="2"/>
    </font>
    <font>
      <b/>
      <u/>
      <sz val="10"/>
      <name val="Arial"/>
      <family val="2"/>
    </font>
    <font>
      <sz val="8"/>
      <name val="Arial"/>
      <family val="2"/>
    </font>
  </fonts>
  <fills count="9">
    <fill>
      <patternFill patternType="none"/>
    </fill>
    <fill>
      <patternFill patternType="gray125"/>
    </fill>
    <fill>
      <patternFill patternType="solid">
        <fgColor rgb="FFFFFF99"/>
        <bgColor indexed="64"/>
      </patternFill>
    </fill>
    <fill>
      <patternFill patternType="solid">
        <fgColor rgb="FFD9E1F2"/>
        <bgColor rgb="FF000000"/>
      </patternFill>
    </fill>
    <fill>
      <patternFill patternType="solid">
        <fgColor rgb="FFFFE699"/>
        <bgColor rgb="FF000000"/>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s>
  <borders count="4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2">
    <xf numFmtId="0" fontId="0" fillId="0" borderId="0"/>
    <xf numFmtId="0" fontId="9" fillId="0" borderId="0"/>
  </cellStyleXfs>
  <cellXfs count="217">
    <xf numFmtId="0" fontId="0" fillId="0" borderId="0" xfId="0"/>
    <xf numFmtId="0" fontId="0" fillId="0" borderId="0" xfId="0" applyFont="1" applyAlignment="1">
      <alignment vertical="center"/>
    </xf>
    <xf numFmtId="0" fontId="0" fillId="0" borderId="0" xfId="0" applyFont="1" applyFill="1" applyBorder="1" applyAlignment="1">
      <alignment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164" fontId="0" fillId="0" borderId="0" xfId="0" applyNumberFormat="1" applyFont="1" applyBorder="1" applyAlignment="1">
      <alignment horizontal="right" vertical="center" wrapText="1"/>
    </xf>
    <xf numFmtId="0" fontId="2" fillId="0" borderId="0" xfId="0" applyFont="1" applyAlignment="1">
      <alignment vertical="center"/>
    </xf>
    <xf numFmtId="0" fontId="3" fillId="4" borderId="17" xfId="0" applyFont="1" applyFill="1" applyBorder="1" applyAlignment="1">
      <alignment horizontal="center" vertical="center" wrapText="1"/>
    </xf>
    <xf numFmtId="0" fontId="4" fillId="0" borderId="18" xfId="0" applyFont="1" applyFill="1" applyBorder="1" applyAlignment="1">
      <alignment horizontal="justify" vertical="center" wrapText="1"/>
    </xf>
    <xf numFmtId="0" fontId="2" fillId="0" borderId="0" xfId="0" applyFont="1" applyAlignment="1">
      <alignment vertical="center" wrapText="1"/>
    </xf>
    <xf numFmtId="0" fontId="0" fillId="0" borderId="18" xfId="0" applyFont="1" applyFill="1" applyBorder="1" applyAlignment="1">
      <alignment horizontal="left" vertical="center" wrapText="1"/>
    </xf>
    <xf numFmtId="0" fontId="2" fillId="0" borderId="0" xfId="0" applyFont="1" applyFill="1" applyAlignment="1">
      <alignment vertical="center"/>
    </xf>
    <xf numFmtId="0" fontId="0" fillId="0" borderId="5"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right" vertical="center" wrapText="1"/>
    </xf>
    <xf numFmtId="0" fontId="0" fillId="0" borderId="6" xfId="0" applyFont="1" applyFill="1" applyBorder="1" applyAlignment="1">
      <alignment horizontal="center" vertical="center" wrapText="1"/>
    </xf>
    <xf numFmtId="0" fontId="1" fillId="0" borderId="0" xfId="0" applyFont="1" applyBorder="1" applyAlignment="1">
      <alignment vertical="center" wrapText="1"/>
    </xf>
    <xf numFmtId="0" fontId="0" fillId="0" borderId="6" xfId="0" applyFont="1" applyBorder="1" applyAlignment="1">
      <alignment vertical="center" wrapText="1"/>
    </xf>
    <xf numFmtId="0" fontId="1" fillId="0" borderId="10" xfId="0" applyFont="1" applyBorder="1" applyAlignment="1">
      <alignment vertical="center" wrapText="1"/>
    </xf>
    <xf numFmtId="0" fontId="0" fillId="0" borderId="10" xfId="0" applyFont="1" applyBorder="1" applyAlignment="1">
      <alignment vertical="center" wrapText="1"/>
    </xf>
    <xf numFmtId="0" fontId="1" fillId="0" borderId="10" xfId="0" applyFont="1" applyFill="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0" fillId="0" borderId="0" xfId="0" applyFont="1" applyAlignment="1">
      <alignment horizontal="center" vertical="center" wrapText="1"/>
    </xf>
    <xf numFmtId="164" fontId="0" fillId="0" borderId="0" xfId="0" applyNumberFormat="1" applyFont="1" applyAlignment="1">
      <alignment horizontal="right" vertical="center" wrapText="1"/>
    </xf>
    <xf numFmtId="0" fontId="3" fillId="0" borderId="18"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4" fillId="0" borderId="18" xfId="0" applyFont="1" applyFill="1" applyBorder="1" applyAlignment="1">
      <alignment vertical="center" wrapText="1"/>
    </xf>
    <xf numFmtId="9" fontId="4" fillId="0" borderId="18"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1" fontId="4"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8" xfId="0" applyFont="1" applyFill="1" applyBorder="1" applyAlignment="1">
      <alignment vertical="center" wrapText="1"/>
    </xf>
    <xf numFmtId="0" fontId="1" fillId="0" borderId="0" xfId="0" applyFont="1" applyBorder="1" applyAlignment="1">
      <alignment horizontal="left" vertical="center" wrapText="1"/>
    </xf>
    <xf numFmtId="0" fontId="2" fillId="0" borderId="0" xfId="0" applyFont="1" applyBorder="1" applyAlignment="1">
      <alignment horizontal="left" vertical="center" wrapText="1"/>
    </xf>
    <xf numFmtId="0" fontId="7" fillId="6" borderId="5"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1" fillId="0" borderId="4" xfId="0" applyFont="1" applyBorder="1" applyAlignment="1">
      <alignment vertical="center" wrapText="1"/>
    </xf>
    <xf numFmtId="0" fontId="9" fillId="0" borderId="0" xfId="1" applyAlignment="1">
      <alignment vertical="center"/>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1" fillId="0" borderId="7" xfId="0" applyFont="1" applyBorder="1" applyAlignment="1">
      <alignment vertical="center" wrapText="1"/>
    </xf>
    <xf numFmtId="0" fontId="1" fillId="0" borderId="11" xfId="0" applyFont="1" applyBorder="1" applyAlignment="1">
      <alignment vertical="center" wrapText="1"/>
    </xf>
    <xf numFmtId="0" fontId="2" fillId="0" borderId="13"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9" fillId="0" borderId="0" xfId="1" applyAlignment="1">
      <alignment horizontal="center" vertical="center"/>
    </xf>
    <xf numFmtId="0" fontId="2" fillId="0" borderId="15" xfId="0" applyFont="1" applyFill="1" applyBorder="1" applyAlignment="1">
      <alignment horizontal="center" vertical="center" wrapText="1"/>
    </xf>
    <xf numFmtId="0" fontId="14" fillId="0" borderId="0" xfId="1" applyFont="1" applyAlignment="1">
      <alignment vertical="center"/>
    </xf>
    <xf numFmtId="0" fontId="2" fillId="0" borderId="0" xfId="1" applyFont="1" applyAlignment="1">
      <alignment vertical="center"/>
    </xf>
    <xf numFmtId="0" fontId="2" fillId="2" borderId="2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2" fillId="7" borderId="30" xfId="0" applyFont="1" applyFill="1" applyBorder="1" applyAlignment="1">
      <alignment horizontal="center" vertical="center" wrapText="1"/>
    </xf>
    <xf numFmtId="1" fontId="4" fillId="0" borderId="25" xfId="0" applyNumberFormat="1" applyFont="1" applyFill="1" applyBorder="1" applyAlignment="1">
      <alignment horizontal="center" vertical="center" wrapText="1"/>
    </xf>
    <xf numFmtId="0" fontId="2" fillId="7" borderId="32" xfId="0" applyFont="1" applyFill="1" applyBorder="1" applyAlignment="1">
      <alignment horizontal="center" vertical="center" wrapText="1"/>
    </xf>
    <xf numFmtId="166" fontId="0" fillId="0" borderId="16" xfId="0" applyNumberFormat="1" applyFont="1" applyFill="1" applyBorder="1" applyAlignment="1">
      <alignment horizontal="center" vertical="center" wrapText="1"/>
    </xf>
    <xf numFmtId="166" fontId="0" fillId="0" borderId="18" xfId="0" applyNumberFormat="1" applyFont="1" applyFill="1" applyBorder="1" applyAlignment="1">
      <alignment horizontal="center" vertical="center" wrapText="1"/>
    </xf>
    <xf numFmtId="166" fontId="0" fillId="0" borderId="23" xfId="0" applyNumberFormat="1" applyFont="1" applyFill="1" applyBorder="1" applyAlignment="1">
      <alignment horizontal="center" vertical="center" wrapText="1"/>
    </xf>
    <xf numFmtId="0" fontId="2" fillId="7" borderId="30" xfId="0" applyFont="1" applyFill="1" applyBorder="1" applyAlignment="1">
      <alignment horizontal="center" vertical="center" wrapText="1"/>
    </xf>
    <xf numFmtId="0" fontId="2" fillId="7" borderId="3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165" fontId="0" fillId="0" borderId="18" xfId="0" applyNumberFormat="1" applyFont="1" applyFill="1" applyBorder="1" applyAlignment="1">
      <alignment horizontal="center" vertical="center" wrapText="1"/>
    </xf>
    <xf numFmtId="165" fontId="0" fillId="0" borderId="23"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1" fontId="0" fillId="0" borderId="17" xfId="0" applyNumberFormat="1" applyFont="1" applyFill="1" applyBorder="1" applyAlignment="1">
      <alignment horizontal="center" vertical="center" wrapText="1"/>
    </xf>
    <xf numFmtId="0" fontId="0" fillId="0" borderId="23" xfId="0" applyFont="1" applyFill="1" applyBorder="1" applyAlignment="1">
      <alignment horizontal="center" vertical="center" wrapText="1"/>
    </xf>
    <xf numFmtId="10" fontId="0" fillId="0" borderId="18" xfId="0" applyNumberFormat="1"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6" xfId="0" applyFont="1" applyFill="1" applyBorder="1" applyAlignment="1">
      <alignment horizontal="center" vertical="center" wrapText="1"/>
    </xf>
    <xf numFmtId="165" fontId="0" fillId="0" borderId="16" xfId="0" applyNumberFormat="1" applyFont="1" applyFill="1" applyBorder="1" applyAlignment="1">
      <alignment horizontal="center" vertical="center" wrapText="1"/>
    </xf>
    <xf numFmtId="10" fontId="0" fillId="0" borderId="16"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164" fontId="2" fillId="0" borderId="0" xfId="0" applyNumberFormat="1" applyFont="1" applyFill="1" applyBorder="1" applyAlignment="1">
      <alignment horizontal="center" vertical="center" wrapText="1"/>
    </xf>
    <xf numFmtId="0" fontId="0" fillId="0" borderId="0" xfId="0" applyFont="1" applyFill="1" applyAlignment="1">
      <alignment vertical="center"/>
    </xf>
    <xf numFmtId="0" fontId="3" fillId="4"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4" xfId="0" applyFont="1" applyFill="1" applyBorder="1" applyAlignment="1">
      <alignment vertical="center" wrapText="1"/>
    </xf>
    <xf numFmtId="9" fontId="4" fillId="0" borderId="34" xfId="0" applyNumberFormat="1" applyFont="1" applyFill="1" applyBorder="1" applyAlignment="1">
      <alignment horizontal="center" vertical="center" wrapText="1"/>
    </xf>
    <xf numFmtId="0" fontId="4" fillId="0" borderId="34" xfId="0" applyFont="1" applyFill="1" applyBorder="1" applyAlignment="1">
      <alignment horizontal="left" vertical="center" wrapText="1"/>
    </xf>
    <xf numFmtId="0" fontId="4" fillId="0" borderId="34" xfId="0" applyFont="1" applyFill="1" applyBorder="1" applyAlignment="1">
      <alignment horizontal="justify" vertical="center" wrapText="1"/>
    </xf>
    <xf numFmtId="1" fontId="4" fillId="0" borderId="34" xfId="0" applyNumberFormat="1" applyFont="1" applyFill="1" applyBorder="1" applyAlignment="1">
      <alignment horizontal="center" vertical="center" wrapText="1"/>
    </xf>
    <xf numFmtId="1" fontId="4" fillId="0" borderId="35" xfId="0" applyNumberFormat="1" applyFont="1" applyFill="1" applyBorder="1" applyAlignment="1">
      <alignment horizontal="center" vertical="center" wrapText="1"/>
    </xf>
    <xf numFmtId="0" fontId="2" fillId="5" borderId="12" xfId="0" applyFont="1" applyFill="1" applyBorder="1" applyAlignment="1">
      <alignment vertical="center" wrapText="1"/>
    </xf>
    <xf numFmtId="0" fontId="2" fillId="5" borderId="13" xfId="0" applyFont="1" applyFill="1" applyBorder="1" applyAlignment="1">
      <alignment vertical="center" wrapText="1"/>
    </xf>
    <xf numFmtId="0" fontId="2" fillId="5" borderId="10" xfId="0" applyFont="1" applyFill="1" applyBorder="1" applyAlignment="1">
      <alignment vertical="center" wrapText="1"/>
    </xf>
    <xf numFmtId="0" fontId="2" fillId="5" borderId="9" xfId="0" applyFont="1" applyFill="1" applyBorder="1" applyAlignment="1">
      <alignment vertical="center" wrapText="1"/>
    </xf>
    <xf numFmtId="164" fontId="2" fillId="5" borderId="36" xfId="0" applyNumberFormat="1" applyFont="1" applyFill="1" applyBorder="1" applyAlignment="1">
      <alignment horizontal="center" vertical="center" wrapText="1"/>
    </xf>
    <xf numFmtId="10" fontId="0" fillId="0" borderId="37" xfId="0" applyNumberFormat="1" applyFont="1" applyFill="1" applyBorder="1" applyAlignment="1">
      <alignment horizontal="center" vertical="center" wrapText="1"/>
    </xf>
    <xf numFmtId="164" fontId="2" fillId="5" borderId="9" xfId="0" applyNumberFormat="1" applyFont="1" applyFill="1" applyBorder="1" applyAlignment="1">
      <alignment horizontal="center" vertical="center" wrapText="1"/>
    </xf>
    <xf numFmtId="0" fontId="0" fillId="5" borderId="9" xfId="0" applyFont="1" applyFill="1" applyBorder="1" applyAlignment="1">
      <alignment horizontal="center" vertical="center" wrapText="1"/>
    </xf>
    <xf numFmtId="165" fontId="0" fillId="0" borderId="16" xfId="0" applyNumberFormat="1" applyFont="1" applyFill="1" applyBorder="1" applyAlignment="1">
      <alignment horizontal="justify" vertical="center" wrapText="1"/>
    </xf>
    <xf numFmtId="0" fontId="0" fillId="0" borderId="18" xfId="0" applyNumberFormat="1" applyFont="1" applyFill="1" applyBorder="1" applyAlignment="1">
      <alignment horizontal="justify" vertical="center" wrapText="1"/>
    </xf>
    <xf numFmtId="165" fontId="0" fillId="0" borderId="18" xfId="0" applyNumberFormat="1" applyFont="1" applyFill="1" applyBorder="1" applyAlignment="1">
      <alignment horizontal="justify" vertical="center" wrapText="1"/>
    </xf>
    <xf numFmtId="0" fontId="0" fillId="0" borderId="23" xfId="0" applyNumberFormat="1" applyFont="1" applyFill="1" applyBorder="1" applyAlignment="1">
      <alignment horizontal="justify"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10" fontId="2" fillId="5" borderId="10" xfId="0"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16" xfId="0" applyFont="1" applyFill="1" applyBorder="1" applyAlignment="1">
      <alignment vertical="center" wrapText="1"/>
    </xf>
    <xf numFmtId="0" fontId="0" fillId="0" borderId="34" xfId="0" applyFont="1" applyFill="1" applyBorder="1" applyAlignment="1">
      <alignment vertical="center" wrapText="1"/>
    </xf>
    <xf numFmtId="164" fontId="0" fillId="0" borderId="0" xfId="0" applyNumberFormat="1" applyFont="1" applyAlignment="1">
      <alignment horizontal="center" vertical="center" wrapText="1"/>
    </xf>
    <xf numFmtId="165" fontId="0" fillId="0" borderId="23" xfId="0" applyNumberFormat="1" applyFont="1" applyFill="1" applyBorder="1" applyAlignment="1">
      <alignment vertical="center" wrapText="1"/>
    </xf>
    <xf numFmtId="10" fontId="0" fillId="0" borderId="24" xfId="0" applyNumberFormat="1" applyFont="1" applyFill="1" applyBorder="1" applyAlignment="1">
      <alignment horizontal="center" vertical="center" wrapText="1"/>
    </xf>
    <xf numFmtId="10" fontId="0" fillId="0" borderId="17" xfId="0" applyNumberFormat="1" applyFont="1" applyFill="1" applyBorder="1" applyAlignment="1">
      <alignment horizontal="center" vertical="center" wrapText="1"/>
    </xf>
    <xf numFmtId="10" fontId="0" fillId="0" borderId="22" xfId="0" applyNumberFormat="1" applyFont="1" applyFill="1" applyBorder="1" applyAlignment="1">
      <alignment horizontal="center" vertical="center" wrapText="1"/>
    </xf>
    <xf numFmtId="165" fontId="0" fillId="0" borderId="16" xfId="0" applyNumberFormat="1" applyFont="1" applyFill="1" applyBorder="1" applyAlignment="1">
      <alignment vertical="center" wrapText="1"/>
    </xf>
    <xf numFmtId="10" fontId="0" fillId="0" borderId="28"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8" borderId="18" xfId="0" applyFont="1" applyFill="1" applyBorder="1" applyAlignment="1">
      <alignment horizontal="center" vertical="center" wrapText="1"/>
    </xf>
    <xf numFmtId="166" fontId="0" fillId="8" borderId="18"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6" xfId="0" applyFont="1" applyFill="1" applyBorder="1" applyAlignment="1">
      <alignment horizontal="center" vertical="center" wrapText="1"/>
    </xf>
    <xf numFmtId="165" fontId="0" fillId="0" borderId="18" xfId="0" applyNumberFormat="1" applyFont="1" applyFill="1" applyBorder="1" applyAlignment="1">
      <alignment horizontal="center" vertical="center" wrapText="1"/>
    </xf>
    <xf numFmtId="10" fontId="0" fillId="0" borderId="16" xfId="0" applyNumberFormat="1" applyFont="1" applyFill="1" applyBorder="1" applyAlignment="1">
      <alignment horizontal="center" vertical="center" wrapText="1"/>
    </xf>
    <xf numFmtId="10" fontId="0"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2" fillId="7" borderId="32" xfId="0" applyFont="1" applyFill="1" applyBorder="1" applyAlignment="1">
      <alignment horizontal="center" vertical="center" wrapText="1"/>
    </xf>
    <xf numFmtId="10" fontId="0" fillId="0" borderId="19" xfId="0" applyNumberFormat="1" applyFont="1" applyFill="1" applyBorder="1" applyAlignment="1">
      <alignment horizontal="center" vertical="center" wrapText="1"/>
    </xf>
    <xf numFmtId="10" fontId="0" fillId="0" borderId="29" xfId="0" applyNumberFormat="1" applyFont="1" applyFill="1" applyBorder="1" applyAlignment="1">
      <alignment horizontal="center" vertical="center" wrapText="1"/>
    </xf>
    <xf numFmtId="0" fontId="0" fillId="0" borderId="16" xfId="0" applyBorder="1" applyAlignment="1">
      <alignment horizontal="left" vertical="center" wrapText="1"/>
    </xf>
    <xf numFmtId="165" fontId="2" fillId="0" borderId="0" xfId="0" applyNumberFormat="1" applyFont="1" applyFill="1" applyAlignment="1">
      <alignment vertical="center"/>
    </xf>
    <xf numFmtId="10" fontId="0" fillId="0" borderId="0" xfId="0" applyNumberFormat="1" applyFont="1" applyAlignment="1">
      <alignment horizontal="center" vertical="center" wrapText="1"/>
    </xf>
    <xf numFmtId="10" fontId="0" fillId="0" borderId="0" xfId="0" applyNumberFormat="1" applyFont="1" applyAlignment="1">
      <alignment vertical="center"/>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10"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0" fillId="0" borderId="2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2" fillId="0" borderId="0" xfId="0" applyFont="1" applyBorder="1" applyAlignment="1">
      <alignment horizontal="left" vertical="center" wrapText="1"/>
    </xf>
    <xf numFmtId="1" fontId="0" fillId="0" borderId="17" xfId="0" applyNumberFormat="1" applyFont="1" applyFill="1" applyBorder="1" applyAlignment="1">
      <alignment horizontal="center" vertical="center" wrapText="1"/>
    </xf>
    <xf numFmtId="165" fontId="0" fillId="0" borderId="16" xfId="0" applyNumberFormat="1" applyFont="1" applyFill="1" applyBorder="1" applyAlignment="1">
      <alignment horizontal="center" vertical="center" wrapText="1"/>
    </xf>
    <xf numFmtId="165" fontId="0" fillId="0" borderId="18" xfId="0" applyNumberFormat="1" applyFont="1" applyFill="1" applyBorder="1" applyAlignment="1">
      <alignment horizontal="center" vertical="center" wrapText="1"/>
    </xf>
    <xf numFmtId="165" fontId="0" fillId="0" borderId="23"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0" fillId="0" borderId="28"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10" fontId="0" fillId="0" borderId="16" xfId="0" applyNumberFormat="1" applyFont="1" applyFill="1" applyBorder="1" applyAlignment="1">
      <alignment horizontal="center" vertical="center" wrapText="1"/>
    </xf>
    <xf numFmtId="10" fontId="0" fillId="0" borderId="18"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6" xfId="0" applyFont="1" applyBorder="1" applyAlignment="1">
      <alignment horizontal="center" vertical="center" wrapText="1"/>
    </xf>
    <xf numFmtId="1" fontId="0" fillId="0" borderId="22" xfId="0" applyNumberFormat="1" applyFont="1" applyFill="1" applyBorder="1" applyAlignment="1">
      <alignment horizontal="center" vertical="center" wrapText="1"/>
    </xf>
    <xf numFmtId="0" fontId="0" fillId="0" borderId="23"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4" fillId="0" borderId="34" xfId="0" applyFont="1" applyFill="1" applyBorder="1" applyAlignment="1">
      <alignment horizontal="left" vertical="center" wrapText="1"/>
    </xf>
    <xf numFmtId="10" fontId="0" fillId="0" borderId="23"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3" fillId="4" borderId="17" xfId="0" applyFont="1" applyFill="1" applyBorder="1" applyAlignment="1">
      <alignment horizontal="center" vertical="center" wrapText="1"/>
    </xf>
    <xf numFmtId="2" fontId="0" fillId="0" borderId="17"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9" fontId="4" fillId="0" borderId="20" xfId="0" applyNumberFormat="1" applyFont="1" applyFill="1" applyBorder="1" applyAlignment="1">
      <alignment horizontal="center" vertical="center" wrapText="1"/>
    </xf>
    <xf numFmtId="9" fontId="4" fillId="0" borderId="18"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0" fillId="6" borderId="1" xfId="0" applyFont="1" applyFill="1" applyBorder="1" applyAlignment="1">
      <alignment horizontal="center" vertical="center"/>
    </xf>
    <xf numFmtId="0" fontId="10" fillId="6" borderId="3"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30"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2" fillId="7" borderId="32" xfId="0" applyFont="1" applyFill="1" applyBorder="1" applyAlignment="1">
      <alignment horizontal="center" vertical="center" wrapText="1"/>
    </xf>
    <xf numFmtId="0" fontId="8" fillId="6" borderId="30" xfId="0" applyFont="1" applyFill="1" applyBorder="1" applyAlignment="1">
      <alignment horizontal="center" vertical="center" wrapText="1"/>
    </xf>
    <xf numFmtId="0" fontId="8" fillId="6" borderId="31" xfId="0" applyFont="1" applyFill="1" applyBorder="1" applyAlignment="1">
      <alignment horizontal="center" vertical="center" wrapText="1"/>
    </xf>
    <xf numFmtId="10" fontId="0" fillId="0" borderId="38" xfId="0" applyNumberFormat="1" applyFont="1" applyFill="1" applyBorder="1" applyAlignment="1">
      <alignment horizontal="center" vertical="center" wrapText="1"/>
    </xf>
    <xf numFmtId="10" fontId="0" fillId="0" borderId="39" xfId="0" applyNumberFormat="1" applyFont="1" applyFill="1" applyBorder="1" applyAlignment="1">
      <alignment horizontal="center" vertical="center" wrapText="1"/>
    </xf>
    <xf numFmtId="10" fontId="0" fillId="0" borderId="20" xfId="0" applyNumberFormat="1" applyFont="1" applyFill="1" applyBorder="1" applyAlignment="1">
      <alignment horizontal="center" vertical="center" wrapText="1"/>
    </xf>
    <xf numFmtId="10" fontId="0" fillId="0" borderId="34" xfId="0" applyNumberFormat="1" applyFont="1" applyFill="1" applyBorder="1" applyAlignment="1">
      <alignment horizontal="center" vertical="center" wrapText="1"/>
    </xf>
    <xf numFmtId="10" fontId="0" fillId="0" borderId="40" xfId="0" applyNumberFormat="1" applyFont="1" applyFill="1" applyBorder="1" applyAlignment="1">
      <alignment horizontal="center" vertical="center" wrapText="1"/>
    </xf>
    <xf numFmtId="165" fontId="0" fillId="0" borderId="38" xfId="0" applyNumberFormat="1" applyFont="1" applyFill="1" applyBorder="1" applyAlignment="1">
      <alignment horizontal="center" vertical="center" wrapText="1"/>
    </xf>
    <xf numFmtId="165" fontId="0" fillId="0" borderId="39" xfId="0" applyNumberFormat="1" applyFont="1" applyFill="1" applyBorder="1" applyAlignment="1">
      <alignment horizontal="center" vertical="center" wrapText="1"/>
    </xf>
    <xf numFmtId="165" fontId="0" fillId="0" borderId="20"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1362075</xdr:colOff>
      <xdr:row>0</xdr:row>
      <xdr:rowOff>76200</xdr:rowOff>
    </xdr:from>
    <xdr:to>
      <xdr:col>1</xdr:col>
      <xdr:colOff>466725</xdr:colOff>
      <xdr:row>3</xdr:row>
      <xdr:rowOff>257175</xdr:rowOff>
    </xdr:to>
    <xdr:pic>
      <xdr:nvPicPr>
        <xdr:cNvPr id="2" name="3 Imagen" descr="E:\DOCUMENTOS LENIS\Memoria pasar\1Escudo.jpg">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2075" y="76200"/>
          <a:ext cx="9048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1365885</xdr:colOff>
      <xdr:row>0</xdr:row>
      <xdr:rowOff>95250</xdr:rowOff>
    </xdr:from>
    <xdr:to>
      <xdr:col>1</xdr:col>
      <xdr:colOff>482441</xdr:colOff>
      <xdr:row>3</xdr:row>
      <xdr:rowOff>266700</xdr:rowOff>
    </xdr:to>
    <xdr:pic>
      <xdr:nvPicPr>
        <xdr:cNvPr id="3" name="3 Imagen" descr="E:\DOCUMENTOS LENIS\Memoria pasar\1Escudo.jpg">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65885" y="95250"/>
          <a:ext cx="968216" cy="10248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1362075</xdr:colOff>
      <xdr:row>0</xdr:row>
      <xdr:rowOff>76200</xdr:rowOff>
    </xdr:from>
    <xdr:ext cx="993775" cy="1046163"/>
    <xdr:pic>
      <xdr:nvPicPr>
        <xdr:cNvPr id="4" name="3 Imagen" descr="E:\DOCUMENTOS LENIS\Memoria pasar\1Escudo.jpg">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62075" y="76200"/>
          <a:ext cx="993775" cy="1046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1402080</xdr:colOff>
      <xdr:row>0</xdr:row>
      <xdr:rowOff>76200</xdr:rowOff>
    </xdr:from>
    <xdr:to>
      <xdr:col>1</xdr:col>
      <xdr:colOff>480060</xdr:colOff>
      <xdr:row>3</xdr:row>
      <xdr:rowOff>259080</xdr:rowOff>
    </xdr:to>
    <xdr:pic>
      <xdr:nvPicPr>
        <xdr:cNvPr id="5" name="3 Imagen" descr="E:\DOCUMENTOS LENIS\Memoria pasar\1Escudo.jpg">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02080" y="76200"/>
          <a:ext cx="878205" cy="1049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1402080</xdr:colOff>
      <xdr:row>0</xdr:row>
      <xdr:rowOff>76200</xdr:rowOff>
    </xdr:from>
    <xdr:to>
      <xdr:col>1</xdr:col>
      <xdr:colOff>480060</xdr:colOff>
      <xdr:row>3</xdr:row>
      <xdr:rowOff>251460</xdr:rowOff>
    </xdr:to>
    <xdr:pic>
      <xdr:nvPicPr>
        <xdr:cNvPr id="6" name="3 Imagen" descr="E:\DOCUMENTOS LENIS\Memoria pasar\1Escudo.jpg">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02080" y="76200"/>
          <a:ext cx="878205" cy="1042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showGridLines="0" tabSelected="1" topLeftCell="M1" zoomScaleNormal="100" workbookViewId="0">
      <selection activeCell="O10" sqref="O10:O11"/>
    </sheetView>
  </sheetViews>
  <sheetFormatPr baseColWidth="10" defaultColWidth="11.42578125" defaultRowHeight="12.75" x14ac:dyDescent="0.2"/>
  <cols>
    <col min="1" max="1" width="27" style="3" customWidth="1"/>
    <col min="2" max="2" width="30.5703125" style="3" customWidth="1"/>
    <col min="3" max="3" width="19.42578125" style="3" customWidth="1"/>
    <col min="4" max="4" width="40.5703125" style="3" customWidth="1"/>
    <col min="5" max="5" width="14.7109375" style="3" customWidth="1"/>
    <col min="6" max="6" width="16.5703125" style="3" customWidth="1"/>
    <col min="7" max="7" width="35.5703125" style="3" customWidth="1"/>
    <col min="8" max="8" width="24.7109375" style="3" customWidth="1"/>
    <col min="9" max="9" width="20.140625" style="3" customWidth="1"/>
    <col min="10" max="10" width="12.5703125" style="3" customWidth="1"/>
    <col min="11" max="11" width="18.140625" style="3" customWidth="1"/>
    <col min="12" max="12" width="31" style="3" customWidth="1"/>
    <col min="13" max="13" width="20.42578125" style="3" customWidth="1"/>
    <col min="14" max="14" width="26.42578125" style="25" customWidth="1"/>
    <col min="15" max="15" width="50.5703125" style="3" customWidth="1"/>
    <col min="16" max="16" width="15.5703125" style="25" customWidth="1"/>
    <col min="17" max="19" width="24.42578125" style="25" customWidth="1"/>
    <col min="20" max="20" width="20.42578125" style="25" customWidth="1"/>
    <col min="21" max="21" width="17" style="25" customWidth="1"/>
    <col min="22" max="26" width="26.7109375" style="26" customWidth="1"/>
    <col min="27" max="27" width="58.140625" style="26" customWidth="1"/>
    <col min="28" max="28" width="37.85546875" style="3" customWidth="1"/>
    <col min="29" max="16384" width="11.42578125" style="1"/>
  </cols>
  <sheetData>
    <row r="1" spans="1:31" s="40" customFormat="1" ht="22.5" customHeight="1" x14ac:dyDescent="0.2">
      <c r="A1" s="130"/>
      <c r="B1" s="131"/>
      <c r="C1" s="139" t="s">
        <v>101</v>
      </c>
      <c r="D1" s="140"/>
      <c r="E1" s="140"/>
      <c r="F1" s="140"/>
      <c r="G1" s="140"/>
      <c r="H1" s="140"/>
      <c r="I1" s="140"/>
      <c r="J1" s="140"/>
      <c r="K1" s="140"/>
      <c r="L1" s="140"/>
      <c r="M1" s="140"/>
      <c r="N1" s="140"/>
      <c r="O1" s="140"/>
      <c r="P1" s="140"/>
      <c r="Q1" s="140"/>
      <c r="R1" s="140"/>
      <c r="S1" s="140"/>
      <c r="T1" s="140"/>
      <c r="U1" s="140"/>
      <c r="V1" s="140"/>
      <c r="W1" s="140"/>
      <c r="X1" s="140"/>
      <c r="Y1" s="140"/>
      <c r="Z1" s="140"/>
      <c r="AA1" s="141"/>
      <c r="AB1" s="39" t="s">
        <v>102</v>
      </c>
    </row>
    <row r="2" spans="1:31" s="40" customFormat="1" ht="25.5" customHeight="1" x14ac:dyDescent="0.2">
      <c r="A2" s="132"/>
      <c r="B2" s="133"/>
      <c r="C2" s="41"/>
      <c r="D2" s="2"/>
      <c r="E2" s="2"/>
      <c r="F2" s="2"/>
      <c r="G2" s="2"/>
      <c r="H2" s="2"/>
      <c r="I2" s="2"/>
      <c r="J2" s="2"/>
      <c r="K2" s="2"/>
      <c r="L2" s="2"/>
      <c r="M2" s="2"/>
      <c r="N2" s="2"/>
      <c r="O2" s="2"/>
      <c r="P2" s="2"/>
      <c r="Q2" s="2"/>
      <c r="R2" s="2"/>
      <c r="S2" s="61"/>
      <c r="T2" s="2"/>
      <c r="U2" s="2"/>
      <c r="V2" s="2"/>
      <c r="W2" s="2"/>
      <c r="X2" s="2"/>
      <c r="Y2" s="2"/>
      <c r="Z2" s="2"/>
      <c r="AA2" s="42"/>
      <c r="AB2" s="43" t="s">
        <v>103</v>
      </c>
    </row>
    <row r="3" spans="1:31" s="40" customFormat="1" ht="20.25" customHeight="1" x14ac:dyDescent="0.2">
      <c r="A3" s="132"/>
      <c r="B3" s="133"/>
      <c r="C3" s="142" t="s">
        <v>0</v>
      </c>
      <c r="D3" s="143"/>
      <c r="E3" s="143"/>
      <c r="F3" s="143"/>
      <c r="G3" s="143"/>
      <c r="H3" s="143"/>
      <c r="I3" s="143"/>
      <c r="J3" s="143"/>
      <c r="K3" s="143"/>
      <c r="L3" s="143"/>
      <c r="M3" s="143"/>
      <c r="N3" s="143"/>
      <c r="O3" s="143"/>
      <c r="P3" s="143"/>
      <c r="Q3" s="143"/>
      <c r="R3" s="143"/>
      <c r="S3" s="143"/>
      <c r="T3" s="143"/>
      <c r="U3" s="143"/>
      <c r="V3" s="143"/>
      <c r="W3" s="143"/>
      <c r="X3" s="143"/>
      <c r="Y3" s="143"/>
      <c r="Z3" s="143"/>
      <c r="AA3" s="144"/>
      <c r="AB3" s="43" t="s">
        <v>104</v>
      </c>
    </row>
    <row r="4" spans="1:31" s="40" customFormat="1" ht="27.75" customHeight="1" thickBot="1" x14ac:dyDescent="0.25">
      <c r="A4" s="134"/>
      <c r="B4" s="135"/>
      <c r="C4" s="145" t="s">
        <v>1</v>
      </c>
      <c r="D4" s="146"/>
      <c r="E4" s="146"/>
      <c r="F4" s="146"/>
      <c r="G4" s="146"/>
      <c r="H4" s="146"/>
      <c r="I4" s="146"/>
      <c r="J4" s="146"/>
      <c r="K4" s="146"/>
      <c r="L4" s="146"/>
      <c r="M4" s="146"/>
      <c r="N4" s="146"/>
      <c r="O4" s="146"/>
      <c r="P4" s="146"/>
      <c r="Q4" s="146"/>
      <c r="R4" s="146"/>
      <c r="S4" s="146"/>
      <c r="T4" s="146"/>
      <c r="U4" s="146"/>
      <c r="V4" s="146"/>
      <c r="W4" s="146"/>
      <c r="X4" s="146"/>
      <c r="Y4" s="146"/>
      <c r="Z4" s="146"/>
      <c r="AA4" s="147"/>
      <c r="AB4" s="44" t="s">
        <v>2</v>
      </c>
    </row>
    <row r="5" spans="1:31" s="40" customFormat="1" ht="19.5" customHeight="1" thickBot="1" x14ac:dyDescent="0.25">
      <c r="A5" s="148" t="s">
        <v>105</v>
      </c>
      <c r="B5" s="149"/>
      <c r="C5" s="149"/>
      <c r="D5" s="149"/>
      <c r="E5" s="149"/>
      <c r="F5" s="149"/>
      <c r="G5" s="150"/>
      <c r="H5" s="151" t="s">
        <v>135</v>
      </c>
      <c r="I5" s="151"/>
      <c r="J5" s="151"/>
      <c r="K5" s="151"/>
      <c r="L5" s="151"/>
      <c r="M5" s="151"/>
      <c r="N5" s="152"/>
      <c r="O5" s="153"/>
      <c r="P5" s="153"/>
      <c r="Q5" s="153"/>
      <c r="R5" s="153"/>
      <c r="S5" s="153"/>
      <c r="T5" s="153"/>
      <c r="U5" s="153"/>
      <c r="V5" s="153"/>
      <c r="W5" s="153"/>
      <c r="X5" s="153"/>
      <c r="Y5" s="153"/>
      <c r="Z5" s="153"/>
      <c r="AA5" s="153"/>
      <c r="AB5" s="154"/>
    </row>
    <row r="6" spans="1:31" s="40" customFormat="1" ht="24" customHeight="1" thickBot="1" x14ac:dyDescent="0.25">
      <c r="A6" s="155" t="s">
        <v>106</v>
      </c>
      <c r="B6" s="156"/>
      <c r="C6" s="156"/>
      <c r="D6" s="156"/>
      <c r="E6" s="156"/>
      <c r="F6" s="156"/>
      <c r="G6" s="156"/>
      <c r="H6" s="156"/>
      <c r="I6" s="156"/>
      <c r="J6" s="156"/>
      <c r="K6" s="45"/>
      <c r="L6" s="136" t="s">
        <v>88</v>
      </c>
      <c r="M6" s="137"/>
      <c r="N6" s="137"/>
      <c r="O6" s="137"/>
      <c r="P6" s="137"/>
      <c r="Q6" s="137"/>
      <c r="R6" s="137"/>
      <c r="S6" s="137"/>
      <c r="T6" s="137"/>
      <c r="U6" s="137"/>
      <c r="V6" s="137"/>
      <c r="W6" s="137"/>
      <c r="X6" s="137"/>
      <c r="Y6" s="137"/>
      <c r="Z6" s="137"/>
      <c r="AA6" s="137"/>
      <c r="AB6" s="138"/>
    </row>
    <row r="7" spans="1:31" s="47" customFormat="1" ht="9" customHeight="1" thickBot="1" x14ac:dyDescent="0.25">
      <c r="A7" s="185"/>
      <c r="B7" s="185"/>
      <c r="C7" s="185"/>
      <c r="D7" s="185"/>
      <c r="E7" s="185"/>
      <c r="F7" s="185"/>
      <c r="G7" s="185"/>
      <c r="H7" s="33"/>
      <c r="I7" s="46"/>
      <c r="J7" s="46"/>
      <c r="K7" s="46"/>
      <c r="L7" s="46"/>
      <c r="M7" s="46"/>
      <c r="N7" s="46"/>
      <c r="O7" s="46"/>
      <c r="P7" s="46"/>
      <c r="Q7" s="46"/>
      <c r="R7" s="46"/>
      <c r="S7" s="46"/>
      <c r="T7" s="46"/>
      <c r="U7" s="46"/>
      <c r="V7" s="46"/>
      <c r="W7" s="46"/>
      <c r="X7" s="46"/>
      <c r="Y7" s="46"/>
      <c r="Z7" s="46"/>
      <c r="AA7" s="5"/>
      <c r="AB7" s="46"/>
    </row>
    <row r="8" spans="1:31" s="47" customFormat="1" ht="24.75" customHeight="1" thickBot="1" x14ac:dyDescent="0.25">
      <c r="A8" s="186" t="s">
        <v>3</v>
      </c>
      <c r="B8" s="187"/>
      <c r="C8" s="187"/>
      <c r="D8" s="187"/>
      <c r="E8" s="187"/>
      <c r="F8" s="187"/>
      <c r="G8" s="187"/>
      <c r="H8" s="187"/>
      <c r="I8" s="187"/>
      <c r="J8" s="187"/>
      <c r="K8" s="187"/>
      <c r="L8" s="137" t="s">
        <v>4</v>
      </c>
      <c r="M8" s="137"/>
      <c r="N8" s="138"/>
      <c r="O8" s="136" t="s">
        <v>5</v>
      </c>
      <c r="P8" s="137"/>
      <c r="Q8" s="138"/>
      <c r="R8" s="136" t="s">
        <v>107</v>
      </c>
      <c r="S8" s="138"/>
      <c r="T8" s="136" t="s">
        <v>108</v>
      </c>
      <c r="U8" s="137"/>
      <c r="V8" s="137"/>
      <c r="W8" s="137"/>
      <c r="X8" s="138"/>
      <c r="Y8" s="136" t="s">
        <v>109</v>
      </c>
      <c r="Z8" s="137"/>
      <c r="AA8" s="48" t="s">
        <v>110</v>
      </c>
      <c r="AB8" s="48" t="s">
        <v>6</v>
      </c>
    </row>
    <row r="9" spans="1:31" s="49" customFormat="1" ht="24" customHeight="1" thickBot="1" x14ac:dyDescent="0.25">
      <c r="A9" s="37"/>
      <c r="B9" s="38"/>
      <c r="C9" s="38"/>
      <c r="D9" s="196" t="s">
        <v>10</v>
      </c>
      <c r="E9" s="197"/>
      <c r="F9" s="198"/>
      <c r="G9" s="38"/>
      <c r="H9" s="38"/>
      <c r="I9" s="196" t="s">
        <v>111</v>
      </c>
      <c r="J9" s="197"/>
      <c r="K9" s="198"/>
      <c r="L9" s="51">
        <v>1</v>
      </c>
      <c r="M9" s="51">
        <v>2</v>
      </c>
      <c r="N9" s="51">
        <v>3</v>
      </c>
      <c r="O9" s="51">
        <v>4</v>
      </c>
      <c r="P9" s="51">
        <v>5</v>
      </c>
      <c r="Q9" s="51">
        <v>6</v>
      </c>
      <c r="R9" s="51">
        <v>7</v>
      </c>
      <c r="S9" s="51">
        <v>8</v>
      </c>
      <c r="T9" s="51">
        <v>9</v>
      </c>
      <c r="U9" s="51">
        <v>10</v>
      </c>
      <c r="V9" s="51">
        <v>11</v>
      </c>
      <c r="W9" s="51">
        <v>12</v>
      </c>
      <c r="X9" s="51">
        <v>13</v>
      </c>
      <c r="Y9" s="51">
        <v>14</v>
      </c>
      <c r="Z9" s="51">
        <v>15</v>
      </c>
      <c r="AA9" s="51">
        <v>16</v>
      </c>
      <c r="AB9" s="51">
        <v>17</v>
      </c>
    </row>
    <row r="10" spans="1:31" s="50" customFormat="1" ht="85.5" customHeight="1" x14ac:dyDescent="0.2">
      <c r="A10" s="207" t="s">
        <v>7</v>
      </c>
      <c r="B10" s="207" t="s">
        <v>8</v>
      </c>
      <c r="C10" s="207" t="s">
        <v>9</v>
      </c>
      <c r="D10" s="199" t="s">
        <v>13</v>
      </c>
      <c r="E10" s="199" t="s">
        <v>14</v>
      </c>
      <c r="F10" s="199" t="s">
        <v>15</v>
      </c>
      <c r="G10" s="207" t="s">
        <v>11</v>
      </c>
      <c r="H10" s="207" t="s">
        <v>12</v>
      </c>
      <c r="I10" s="199" t="s">
        <v>13</v>
      </c>
      <c r="J10" s="199" t="s">
        <v>16</v>
      </c>
      <c r="K10" s="199" t="s">
        <v>17</v>
      </c>
      <c r="L10" s="201" t="s">
        <v>18</v>
      </c>
      <c r="M10" s="201" t="s">
        <v>19</v>
      </c>
      <c r="N10" s="201" t="s">
        <v>20</v>
      </c>
      <c r="O10" s="201" t="s">
        <v>21</v>
      </c>
      <c r="P10" s="203" t="s">
        <v>22</v>
      </c>
      <c r="Q10" s="203" t="s">
        <v>23</v>
      </c>
      <c r="R10" s="205" t="s">
        <v>112</v>
      </c>
      <c r="S10" s="59" t="s">
        <v>136</v>
      </c>
      <c r="T10" s="203" t="s">
        <v>24</v>
      </c>
      <c r="U10" s="203" t="s">
        <v>25</v>
      </c>
      <c r="V10" s="203" t="s">
        <v>113</v>
      </c>
      <c r="W10" s="205" t="s">
        <v>114</v>
      </c>
      <c r="X10" s="53" t="s">
        <v>136</v>
      </c>
      <c r="Y10" s="205" t="s">
        <v>115</v>
      </c>
      <c r="Z10" s="205" t="s">
        <v>116</v>
      </c>
      <c r="AA10" s="205" t="s">
        <v>117</v>
      </c>
      <c r="AB10" s="201" t="s">
        <v>26</v>
      </c>
    </row>
    <row r="11" spans="1:31" s="50" customFormat="1" ht="85.5" customHeight="1" thickBot="1" x14ac:dyDescent="0.25">
      <c r="A11" s="208"/>
      <c r="B11" s="208"/>
      <c r="C11" s="208"/>
      <c r="D11" s="200"/>
      <c r="E11" s="200"/>
      <c r="F11" s="200"/>
      <c r="G11" s="208"/>
      <c r="H11" s="208"/>
      <c r="I11" s="200"/>
      <c r="J11" s="200"/>
      <c r="K11" s="200"/>
      <c r="L11" s="202"/>
      <c r="M11" s="202"/>
      <c r="N11" s="202"/>
      <c r="O11" s="202"/>
      <c r="P11" s="204"/>
      <c r="Q11" s="204"/>
      <c r="R11" s="206"/>
      <c r="S11" s="60" t="s">
        <v>118</v>
      </c>
      <c r="T11" s="204"/>
      <c r="U11" s="204"/>
      <c r="V11" s="204"/>
      <c r="W11" s="206"/>
      <c r="X11" s="55" t="s">
        <v>119</v>
      </c>
      <c r="Y11" s="206"/>
      <c r="Z11" s="206"/>
      <c r="AA11" s="206"/>
      <c r="AB11" s="202"/>
    </row>
    <row r="12" spans="1:31" s="6" customFormat="1" ht="52.5" customHeight="1" x14ac:dyDescent="0.2">
      <c r="A12" s="193" t="s">
        <v>27</v>
      </c>
      <c r="B12" s="195" t="s">
        <v>28</v>
      </c>
      <c r="C12" s="166" t="s">
        <v>29</v>
      </c>
      <c r="D12" s="166" t="s">
        <v>30</v>
      </c>
      <c r="E12" s="166" t="s">
        <v>31</v>
      </c>
      <c r="F12" s="191">
        <v>0.3</v>
      </c>
      <c r="G12" s="166" t="s">
        <v>32</v>
      </c>
      <c r="H12" s="166" t="s">
        <v>33</v>
      </c>
      <c r="I12" s="166" t="s">
        <v>34</v>
      </c>
      <c r="J12" s="166">
        <v>23176</v>
      </c>
      <c r="K12" s="168">
        <v>24798</v>
      </c>
      <c r="L12" s="170">
        <v>2020630010152</v>
      </c>
      <c r="M12" s="160" t="s">
        <v>35</v>
      </c>
      <c r="N12" s="160" t="s">
        <v>36</v>
      </c>
      <c r="O12" s="126" t="s">
        <v>89</v>
      </c>
      <c r="P12" s="70">
        <v>23179</v>
      </c>
      <c r="Q12" s="70">
        <v>7266</v>
      </c>
      <c r="R12" s="56">
        <v>4855</v>
      </c>
      <c r="S12" s="72">
        <f>R12/Q12</f>
        <v>0.66818056702449768</v>
      </c>
      <c r="T12" s="160" t="s">
        <v>81</v>
      </c>
      <c r="U12" s="160" t="s">
        <v>37</v>
      </c>
      <c r="V12" s="163">
        <v>717289450</v>
      </c>
      <c r="W12" s="163">
        <v>331653270</v>
      </c>
      <c r="X12" s="172">
        <f>W12/V12</f>
        <v>0.46237020494306724</v>
      </c>
      <c r="Y12" s="56">
        <v>4855</v>
      </c>
      <c r="Z12" s="71" t="s">
        <v>120</v>
      </c>
      <c r="AA12" s="96" t="s">
        <v>121</v>
      </c>
      <c r="AB12" s="157" t="s">
        <v>38</v>
      </c>
    </row>
    <row r="13" spans="1:31" s="6" customFormat="1" ht="185.25" customHeight="1" x14ac:dyDescent="0.2">
      <c r="A13" s="194"/>
      <c r="B13" s="190"/>
      <c r="C13" s="167"/>
      <c r="D13" s="167"/>
      <c r="E13" s="167"/>
      <c r="F13" s="192"/>
      <c r="G13" s="167"/>
      <c r="H13" s="167"/>
      <c r="I13" s="167"/>
      <c r="J13" s="167"/>
      <c r="K13" s="169"/>
      <c r="L13" s="162"/>
      <c r="M13" s="159"/>
      <c r="N13" s="159"/>
      <c r="O13" s="10" t="s">
        <v>90</v>
      </c>
      <c r="P13" s="62">
        <v>1</v>
      </c>
      <c r="Q13" s="62">
        <v>1</v>
      </c>
      <c r="R13" s="62">
        <v>1</v>
      </c>
      <c r="S13" s="68">
        <f t="shared" ref="S13:S23" si="0">R13/Q13</f>
        <v>1</v>
      </c>
      <c r="T13" s="159"/>
      <c r="U13" s="159"/>
      <c r="V13" s="164"/>
      <c r="W13" s="164"/>
      <c r="X13" s="173"/>
      <c r="Y13" s="57">
        <v>1</v>
      </c>
      <c r="Z13" s="63" t="s">
        <v>120</v>
      </c>
      <c r="AA13" s="97" t="s">
        <v>124</v>
      </c>
      <c r="AB13" s="158"/>
    </row>
    <row r="14" spans="1:31" s="6" customFormat="1" ht="126.75" customHeight="1" x14ac:dyDescent="0.2">
      <c r="A14" s="194"/>
      <c r="B14" s="190"/>
      <c r="C14" s="167"/>
      <c r="D14" s="167"/>
      <c r="E14" s="167"/>
      <c r="F14" s="192"/>
      <c r="G14" s="167"/>
      <c r="H14" s="167"/>
      <c r="I14" s="167"/>
      <c r="J14" s="167"/>
      <c r="K14" s="169"/>
      <c r="L14" s="162"/>
      <c r="M14" s="159"/>
      <c r="N14" s="159"/>
      <c r="O14" s="10" t="s">
        <v>91</v>
      </c>
      <c r="P14" s="62">
        <v>0</v>
      </c>
      <c r="Q14" s="62">
        <v>100</v>
      </c>
      <c r="R14" s="114">
        <v>63</v>
      </c>
      <c r="S14" s="68">
        <f t="shared" si="0"/>
        <v>0.63</v>
      </c>
      <c r="T14" s="159"/>
      <c r="U14" s="159"/>
      <c r="V14" s="164"/>
      <c r="W14" s="164"/>
      <c r="X14" s="173"/>
      <c r="Y14" s="115">
        <v>1957</v>
      </c>
      <c r="Z14" s="63" t="s">
        <v>120</v>
      </c>
      <c r="AA14" s="97" t="s">
        <v>125</v>
      </c>
      <c r="AB14" s="158"/>
    </row>
    <row r="15" spans="1:31" s="6" customFormat="1" ht="99" customHeight="1" x14ac:dyDescent="0.2">
      <c r="A15" s="194"/>
      <c r="B15" s="190"/>
      <c r="C15" s="167"/>
      <c r="D15" s="167"/>
      <c r="E15" s="167"/>
      <c r="F15" s="192"/>
      <c r="G15" s="167"/>
      <c r="H15" s="167"/>
      <c r="I15" s="167"/>
      <c r="J15" s="167"/>
      <c r="K15" s="169"/>
      <c r="L15" s="162"/>
      <c r="M15" s="159"/>
      <c r="N15" s="159"/>
      <c r="O15" s="10" t="s">
        <v>92</v>
      </c>
      <c r="P15" s="62">
        <v>0</v>
      </c>
      <c r="Q15" s="62">
        <v>150</v>
      </c>
      <c r="R15" s="114">
        <v>132</v>
      </c>
      <c r="S15" s="68">
        <f t="shared" si="0"/>
        <v>0.88</v>
      </c>
      <c r="T15" s="159"/>
      <c r="U15" s="159"/>
      <c r="V15" s="164"/>
      <c r="W15" s="164"/>
      <c r="X15" s="173"/>
      <c r="Y15" s="115">
        <v>48742</v>
      </c>
      <c r="Z15" s="63" t="s">
        <v>120</v>
      </c>
      <c r="AA15" s="98" t="s">
        <v>122</v>
      </c>
      <c r="AB15" s="158"/>
    </row>
    <row r="16" spans="1:31" s="6" customFormat="1" ht="144.75" customHeight="1" x14ac:dyDescent="0.2">
      <c r="A16" s="7" t="s">
        <v>39</v>
      </c>
      <c r="B16" s="27" t="s">
        <v>28</v>
      </c>
      <c r="C16" s="28" t="s">
        <v>40</v>
      </c>
      <c r="D16" s="29" t="s">
        <v>41</v>
      </c>
      <c r="E16" s="30">
        <v>0</v>
      </c>
      <c r="F16" s="30">
        <v>0.2</v>
      </c>
      <c r="G16" s="28" t="s">
        <v>42</v>
      </c>
      <c r="H16" s="28" t="s">
        <v>43</v>
      </c>
      <c r="I16" s="8" t="s">
        <v>44</v>
      </c>
      <c r="J16" s="31">
        <v>0</v>
      </c>
      <c r="K16" s="52">
        <v>1</v>
      </c>
      <c r="L16" s="162">
        <v>2020630010154</v>
      </c>
      <c r="M16" s="159" t="s">
        <v>45</v>
      </c>
      <c r="N16" s="159" t="s">
        <v>46</v>
      </c>
      <c r="O16" s="62" t="s">
        <v>93</v>
      </c>
      <c r="P16" s="62">
        <v>0</v>
      </c>
      <c r="Q16" s="62">
        <v>1</v>
      </c>
      <c r="R16" s="113">
        <v>0.4</v>
      </c>
      <c r="S16" s="68">
        <f t="shared" si="0"/>
        <v>0.4</v>
      </c>
      <c r="T16" s="62" t="s">
        <v>82</v>
      </c>
      <c r="U16" s="62" t="s">
        <v>47</v>
      </c>
      <c r="V16" s="63">
        <v>100000000</v>
      </c>
      <c r="W16" s="63">
        <v>0</v>
      </c>
      <c r="X16" s="68">
        <f t="shared" ref="X16:X25" si="1">W16/V16</f>
        <v>0</v>
      </c>
      <c r="Y16" s="57">
        <v>0</v>
      </c>
      <c r="Z16" s="63" t="s">
        <v>120</v>
      </c>
      <c r="AA16" s="97" t="s">
        <v>126</v>
      </c>
      <c r="AB16" s="69" t="s">
        <v>48</v>
      </c>
      <c r="AE16" s="9"/>
    </row>
    <row r="17" spans="1:28" s="6" customFormat="1" ht="80.25" customHeight="1" x14ac:dyDescent="0.2">
      <c r="A17" s="7" t="s">
        <v>39</v>
      </c>
      <c r="B17" s="27" t="s">
        <v>28</v>
      </c>
      <c r="C17" s="28" t="s">
        <v>40</v>
      </c>
      <c r="D17" s="29" t="s">
        <v>41</v>
      </c>
      <c r="E17" s="30">
        <v>0</v>
      </c>
      <c r="F17" s="30">
        <v>0.2</v>
      </c>
      <c r="G17" s="28" t="s">
        <v>42</v>
      </c>
      <c r="H17" s="28" t="s">
        <v>49</v>
      </c>
      <c r="I17" s="8" t="s">
        <v>50</v>
      </c>
      <c r="J17" s="31">
        <v>0</v>
      </c>
      <c r="K17" s="52">
        <v>1</v>
      </c>
      <c r="L17" s="162"/>
      <c r="M17" s="159"/>
      <c r="N17" s="159"/>
      <c r="O17" s="62" t="s">
        <v>94</v>
      </c>
      <c r="P17" s="62">
        <v>0</v>
      </c>
      <c r="Q17" s="62">
        <v>1</v>
      </c>
      <c r="R17" s="62">
        <v>0.4</v>
      </c>
      <c r="S17" s="68">
        <f t="shared" si="0"/>
        <v>0.4</v>
      </c>
      <c r="T17" s="62" t="s">
        <v>83</v>
      </c>
      <c r="U17" s="62" t="s">
        <v>47</v>
      </c>
      <c r="V17" s="63">
        <v>45000000</v>
      </c>
      <c r="W17" s="63">
        <v>0</v>
      </c>
      <c r="X17" s="68">
        <f t="shared" si="1"/>
        <v>0</v>
      </c>
      <c r="Y17" s="57">
        <v>0</v>
      </c>
      <c r="Z17" s="63" t="s">
        <v>120</v>
      </c>
      <c r="AA17" s="98" t="s">
        <v>127</v>
      </c>
      <c r="AB17" s="69" t="s">
        <v>48</v>
      </c>
    </row>
    <row r="18" spans="1:28" s="11" customFormat="1" ht="159" customHeight="1" x14ac:dyDescent="0.2">
      <c r="A18" s="7" t="s">
        <v>39</v>
      </c>
      <c r="B18" s="27" t="s">
        <v>28</v>
      </c>
      <c r="C18" s="31" t="s">
        <v>40</v>
      </c>
      <c r="D18" s="31" t="s">
        <v>30</v>
      </c>
      <c r="E18" s="31" t="s">
        <v>31</v>
      </c>
      <c r="F18" s="30">
        <v>0.3</v>
      </c>
      <c r="G18" s="31" t="s">
        <v>32</v>
      </c>
      <c r="H18" s="31" t="s">
        <v>51</v>
      </c>
      <c r="I18" s="31" t="s">
        <v>52</v>
      </c>
      <c r="J18" s="31">
        <v>2</v>
      </c>
      <c r="K18" s="52">
        <v>3</v>
      </c>
      <c r="L18" s="189">
        <v>2020630010153</v>
      </c>
      <c r="M18" s="159" t="s">
        <v>53</v>
      </c>
      <c r="N18" s="159" t="s">
        <v>80</v>
      </c>
      <c r="O18" s="10" t="s">
        <v>98</v>
      </c>
      <c r="P18" s="62">
        <v>2</v>
      </c>
      <c r="Q18" s="62">
        <v>1</v>
      </c>
      <c r="R18" s="62">
        <v>0.6</v>
      </c>
      <c r="S18" s="68">
        <f t="shared" si="0"/>
        <v>0.6</v>
      </c>
      <c r="T18" s="62" t="s">
        <v>84</v>
      </c>
      <c r="U18" s="62" t="s">
        <v>37</v>
      </c>
      <c r="V18" s="63">
        <v>40000000</v>
      </c>
      <c r="W18" s="63">
        <v>9900000</v>
      </c>
      <c r="X18" s="68">
        <f t="shared" si="1"/>
        <v>0.2475</v>
      </c>
      <c r="Y18" s="57">
        <v>0</v>
      </c>
      <c r="Z18" s="63" t="s">
        <v>120</v>
      </c>
      <c r="AA18" s="97" t="s">
        <v>123</v>
      </c>
      <c r="AB18" s="69" t="s">
        <v>48</v>
      </c>
    </row>
    <row r="19" spans="1:28" s="6" customFormat="1" ht="117" customHeight="1" x14ac:dyDescent="0.2">
      <c r="A19" s="7" t="s">
        <v>39</v>
      </c>
      <c r="B19" s="27" t="s">
        <v>28</v>
      </c>
      <c r="C19" s="28" t="s">
        <v>40</v>
      </c>
      <c r="D19" s="29" t="s">
        <v>30</v>
      </c>
      <c r="E19" s="31" t="s">
        <v>31</v>
      </c>
      <c r="F19" s="30">
        <v>0.3</v>
      </c>
      <c r="G19" s="28" t="s">
        <v>32</v>
      </c>
      <c r="H19" s="28" t="s">
        <v>54</v>
      </c>
      <c r="I19" s="8" t="s">
        <v>55</v>
      </c>
      <c r="J19" s="31">
        <v>1</v>
      </c>
      <c r="K19" s="52">
        <v>1</v>
      </c>
      <c r="L19" s="189"/>
      <c r="M19" s="159"/>
      <c r="N19" s="159"/>
      <c r="O19" s="10" t="s">
        <v>95</v>
      </c>
      <c r="P19" s="62">
        <v>1</v>
      </c>
      <c r="Q19" s="62">
        <v>1</v>
      </c>
      <c r="R19" s="62">
        <v>1</v>
      </c>
      <c r="S19" s="68">
        <f t="shared" si="0"/>
        <v>1</v>
      </c>
      <c r="T19" s="62" t="s">
        <v>85</v>
      </c>
      <c r="U19" s="62" t="s">
        <v>37</v>
      </c>
      <c r="V19" s="63">
        <v>550000000</v>
      </c>
      <c r="W19" s="63">
        <v>430016632</v>
      </c>
      <c r="X19" s="68">
        <f t="shared" si="1"/>
        <v>0.78184842181818182</v>
      </c>
      <c r="Y19" s="57">
        <v>302724</v>
      </c>
      <c r="Z19" s="63" t="s">
        <v>120</v>
      </c>
      <c r="AA19" s="97" t="s">
        <v>128</v>
      </c>
      <c r="AB19" s="69" t="s">
        <v>48</v>
      </c>
    </row>
    <row r="20" spans="1:28" s="6" customFormat="1" ht="107.85" customHeight="1" x14ac:dyDescent="0.2">
      <c r="A20" s="188" t="s">
        <v>39</v>
      </c>
      <c r="B20" s="190" t="s">
        <v>28</v>
      </c>
      <c r="C20" s="167" t="s">
        <v>40</v>
      </c>
      <c r="D20" s="167" t="s">
        <v>30</v>
      </c>
      <c r="E20" s="31" t="s">
        <v>31</v>
      </c>
      <c r="F20" s="30">
        <v>0.3</v>
      </c>
      <c r="G20" s="167" t="s">
        <v>32</v>
      </c>
      <c r="H20" s="167" t="s">
        <v>56</v>
      </c>
      <c r="I20" s="31" t="s">
        <v>57</v>
      </c>
      <c r="J20" s="31">
        <v>1</v>
      </c>
      <c r="K20" s="52">
        <v>1</v>
      </c>
      <c r="L20" s="189"/>
      <c r="M20" s="159"/>
      <c r="N20" s="159"/>
      <c r="O20" s="10" t="s">
        <v>96</v>
      </c>
      <c r="P20" s="62">
        <v>1</v>
      </c>
      <c r="Q20" s="62">
        <v>1</v>
      </c>
      <c r="R20" s="62">
        <v>1</v>
      </c>
      <c r="S20" s="68">
        <f t="shared" si="0"/>
        <v>1</v>
      </c>
      <c r="T20" s="159" t="s">
        <v>85</v>
      </c>
      <c r="U20" s="62" t="s">
        <v>37</v>
      </c>
      <c r="V20" s="164">
        <v>1240000000</v>
      </c>
      <c r="W20" s="164">
        <v>290280886.81999999</v>
      </c>
      <c r="X20" s="173">
        <f t="shared" si="1"/>
        <v>0.23409748937096775</v>
      </c>
      <c r="Y20" s="57">
        <v>0</v>
      </c>
      <c r="Z20" s="63" t="s">
        <v>120</v>
      </c>
      <c r="AA20" s="97" t="s">
        <v>134</v>
      </c>
      <c r="AB20" s="69" t="s">
        <v>48</v>
      </c>
    </row>
    <row r="21" spans="1:28" s="6" customFormat="1" ht="142.5" customHeight="1" x14ac:dyDescent="0.2">
      <c r="A21" s="188"/>
      <c r="B21" s="190"/>
      <c r="C21" s="167"/>
      <c r="D21" s="167"/>
      <c r="E21" s="31" t="s">
        <v>31</v>
      </c>
      <c r="F21" s="30">
        <v>0.3</v>
      </c>
      <c r="G21" s="167"/>
      <c r="H21" s="167"/>
      <c r="I21" s="8" t="s">
        <v>58</v>
      </c>
      <c r="J21" s="31">
        <v>1</v>
      </c>
      <c r="K21" s="52">
        <v>1</v>
      </c>
      <c r="L21" s="189"/>
      <c r="M21" s="159"/>
      <c r="N21" s="159"/>
      <c r="O21" s="10" t="s">
        <v>97</v>
      </c>
      <c r="P21" s="62">
        <v>1</v>
      </c>
      <c r="Q21" s="62">
        <v>1</v>
      </c>
      <c r="R21" s="62">
        <v>1</v>
      </c>
      <c r="S21" s="68">
        <f t="shared" si="0"/>
        <v>1</v>
      </c>
      <c r="T21" s="159"/>
      <c r="U21" s="62" t="s">
        <v>47</v>
      </c>
      <c r="V21" s="164"/>
      <c r="W21" s="164"/>
      <c r="X21" s="173"/>
      <c r="Y21" s="57">
        <v>302724</v>
      </c>
      <c r="Z21" s="63" t="s">
        <v>120</v>
      </c>
      <c r="AA21" s="97" t="s">
        <v>129</v>
      </c>
      <c r="AB21" s="69" t="s">
        <v>48</v>
      </c>
    </row>
    <row r="22" spans="1:28" s="6" customFormat="1" ht="118.5" customHeight="1" x14ac:dyDescent="0.2">
      <c r="A22" s="7" t="s">
        <v>39</v>
      </c>
      <c r="B22" s="27" t="s">
        <v>59</v>
      </c>
      <c r="C22" s="31" t="s">
        <v>60</v>
      </c>
      <c r="D22" s="8" t="s">
        <v>61</v>
      </c>
      <c r="E22" s="30">
        <v>0</v>
      </c>
      <c r="F22" s="30">
        <v>1</v>
      </c>
      <c r="G22" s="28" t="s">
        <v>62</v>
      </c>
      <c r="H22" s="28" t="s">
        <v>63</v>
      </c>
      <c r="I22" s="8" t="s">
        <v>64</v>
      </c>
      <c r="J22" s="32">
        <v>0</v>
      </c>
      <c r="K22" s="54">
        <v>1</v>
      </c>
      <c r="L22" s="66">
        <v>2020630010155</v>
      </c>
      <c r="M22" s="62" t="s">
        <v>65</v>
      </c>
      <c r="N22" s="34" t="s">
        <v>66</v>
      </c>
      <c r="O22" s="62" t="s">
        <v>99</v>
      </c>
      <c r="P22" s="62">
        <v>0</v>
      </c>
      <c r="Q22" s="62">
        <v>1</v>
      </c>
      <c r="R22" s="62">
        <v>0.3</v>
      </c>
      <c r="S22" s="68">
        <f t="shared" si="0"/>
        <v>0.3</v>
      </c>
      <c r="T22" s="62" t="s">
        <v>86</v>
      </c>
      <c r="U22" s="62" t="s">
        <v>47</v>
      </c>
      <c r="V22" s="63">
        <v>45000000</v>
      </c>
      <c r="W22" s="63">
        <v>0</v>
      </c>
      <c r="X22" s="68">
        <f t="shared" si="1"/>
        <v>0</v>
      </c>
      <c r="Y22" s="57">
        <v>302724</v>
      </c>
      <c r="Z22" s="63" t="s">
        <v>120</v>
      </c>
      <c r="AA22" s="97" t="s">
        <v>130</v>
      </c>
      <c r="AB22" s="69" t="s">
        <v>48</v>
      </c>
    </row>
    <row r="23" spans="1:28" s="6" customFormat="1" ht="78" customHeight="1" x14ac:dyDescent="0.2">
      <c r="A23" s="7" t="s">
        <v>39</v>
      </c>
      <c r="B23" s="27" t="s">
        <v>59</v>
      </c>
      <c r="C23" s="31" t="s">
        <v>60</v>
      </c>
      <c r="D23" s="29" t="s">
        <v>67</v>
      </c>
      <c r="E23" s="31" t="s">
        <v>31</v>
      </c>
      <c r="F23" s="30">
        <v>0.4</v>
      </c>
      <c r="G23" s="28" t="s">
        <v>68</v>
      </c>
      <c r="H23" s="182" t="s">
        <v>69</v>
      </c>
      <c r="I23" s="8" t="s">
        <v>70</v>
      </c>
      <c r="J23" s="32">
        <v>0</v>
      </c>
      <c r="K23" s="54">
        <v>5</v>
      </c>
      <c r="L23" s="162">
        <v>2020630010157</v>
      </c>
      <c r="M23" s="159" t="s">
        <v>71</v>
      </c>
      <c r="N23" s="159"/>
      <c r="O23" s="159" t="s">
        <v>100</v>
      </c>
      <c r="P23" s="159">
        <v>0</v>
      </c>
      <c r="Q23" s="159">
        <v>2</v>
      </c>
      <c r="R23" s="159">
        <v>1</v>
      </c>
      <c r="S23" s="173">
        <f t="shared" si="0"/>
        <v>0.5</v>
      </c>
      <c r="T23" s="159" t="s">
        <v>87</v>
      </c>
      <c r="U23" s="159" t="s">
        <v>47</v>
      </c>
      <c r="V23" s="164">
        <v>70000000</v>
      </c>
      <c r="W23" s="164">
        <v>0</v>
      </c>
      <c r="X23" s="173">
        <f t="shared" si="1"/>
        <v>0</v>
      </c>
      <c r="Y23" s="57">
        <v>302724</v>
      </c>
      <c r="Z23" s="63" t="s">
        <v>120</v>
      </c>
      <c r="AA23" s="98" t="s">
        <v>131</v>
      </c>
      <c r="AB23" s="158" t="s">
        <v>48</v>
      </c>
    </row>
    <row r="24" spans="1:28" s="6" customFormat="1" ht="108" customHeight="1" thickBot="1" x14ac:dyDescent="0.25">
      <c r="A24" s="79" t="s">
        <v>39</v>
      </c>
      <c r="B24" s="80" t="s">
        <v>59</v>
      </c>
      <c r="C24" s="81" t="s">
        <v>60</v>
      </c>
      <c r="D24" s="82" t="s">
        <v>67</v>
      </c>
      <c r="E24" s="81" t="s">
        <v>31</v>
      </c>
      <c r="F24" s="83">
        <v>0.4</v>
      </c>
      <c r="G24" s="84" t="s">
        <v>68</v>
      </c>
      <c r="H24" s="183"/>
      <c r="I24" s="85" t="s">
        <v>72</v>
      </c>
      <c r="J24" s="86">
        <v>0</v>
      </c>
      <c r="K24" s="87">
        <v>2</v>
      </c>
      <c r="L24" s="180"/>
      <c r="M24" s="181"/>
      <c r="N24" s="181"/>
      <c r="O24" s="181"/>
      <c r="P24" s="181"/>
      <c r="Q24" s="181"/>
      <c r="R24" s="181"/>
      <c r="S24" s="184"/>
      <c r="T24" s="181"/>
      <c r="U24" s="181"/>
      <c r="V24" s="165"/>
      <c r="W24" s="165"/>
      <c r="X24" s="184"/>
      <c r="Y24" s="58">
        <v>302724</v>
      </c>
      <c r="Z24" s="64" t="s">
        <v>120</v>
      </c>
      <c r="AA24" s="99" t="s">
        <v>132</v>
      </c>
      <c r="AB24" s="171"/>
    </row>
    <row r="25" spans="1:28" ht="29.1" customHeight="1" thickBot="1" x14ac:dyDescent="0.25">
      <c r="A25" s="88" t="s">
        <v>73</v>
      </c>
      <c r="B25" s="89"/>
      <c r="C25" s="89"/>
      <c r="D25" s="89"/>
      <c r="E25" s="89"/>
      <c r="F25" s="89"/>
      <c r="G25" s="89"/>
      <c r="H25" s="89"/>
      <c r="I25" s="89"/>
      <c r="J25" s="89"/>
      <c r="K25" s="89"/>
      <c r="L25" s="90"/>
      <c r="M25" s="90"/>
      <c r="N25" s="90"/>
      <c r="O25" s="90"/>
      <c r="P25" s="90"/>
      <c r="Q25" s="90"/>
      <c r="R25" s="90"/>
      <c r="S25" s="102"/>
      <c r="T25" s="90"/>
      <c r="U25" s="91"/>
      <c r="V25" s="92">
        <f>SUM(V12:V24)</f>
        <v>2807289450</v>
      </c>
      <c r="W25" s="92">
        <f>SUM(W12:W24)</f>
        <v>1061850788.8199999</v>
      </c>
      <c r="X25" s="93">
        <f t="shared" si="1"/>
        <v>0.37824770396226864</v>
      </c>
      <c r="Y25" s="94"/>
      <c r="Z25" s="94"/>
      <c r="AA25" s="94"/>
      <c r="AB25" s="95"/>
    </row>
    <row r="26" spans="1:28" s="78" customFormat="1" ht="15" hidden="1" customHeight="1" x14ac:dyDescent="0.2">
      <c r="A26" s="75"/>
      <c r="B26" s="76"/>
      <c r="C26" s="76"/>
      <c r="D26" s="76"/>
      <c r="E26" s="76"/>
      <c r="F26" s="76"/>
      <c r="G26" s="76"/>
      <c r="H26" s="76"/>
      <c r="I26" s="76"/>
      <c r="J26" s="76"/>
      <c r="K26" s="76"/>
      <c r="L26" s="76"/>
      <c r="M26" s="76"/>
      <c r="N26" s="76"/>
      <c r="O26" s="76"/>
      <c r="P26" s="76"/>
      <c r="Q26" s="76"/>
      <c r="R26" s="76"/>
      <c r="S26" s="103">
        <v>1</v>
      </c>
      <c r="T26" s="76"/>
      <c r="U26" s="76"/>
      <c r="V26" s="77"/>
      <c r="W26" s="77"/>
      <c r="X26" s="103">
        <v>1</v>
      </c>
      <c r="Y26" s="77"/>
      <c r="Z26" s="77"/>
      <c r="AA26" s="77"/>
      <c r="AB26" s="73"/>
    </row>
    <row r="27" spans="1:28" hidden="1" x14ac:dyDescent="0.2">
      <c r="A27" s="12"/>
      <c r="B27" s="13"/>
      <c r="C27" s="14"/>
      <c r="D27" s="13"/>
      <c r="E27" s="14"/>
      <c r="F27" s="13"/>
      <c r="G27" s="14"/>
      <c r="H27" s="13"/>
      <c r="I27" s="14"/>
      <c r="J27" s="14"/>
      <c r="K27" s="13"/>
      <c r="L27" s="14"/>
      <c r="M27" s="13"/>
      <c r="N27" s="4"/>
      <c r="O27" s="4"/>
      <c r="P27" s="4"/>
      <c r="Q27" s="4"/>
      <c r="R27" s="33"/>
      <c r="S27" s="74">
        <v>0</v>
      </c>
      <c r="T27" s="4"/>
      <c r="U27" s="4"/>
      <c r="V27" s="15"/>
      <c r="W27" s="15"/>
      <c r="X27" s="74">
        <v>0</v>
      </c>
      <c r="Y27" s="15"/>
      <c r="Z27" s="15"/>
      <c r="AA27" s="15"/>
      <c r="AB27" s="16"/>
    </row>
    <row r="28" spans="1:28" ht="42.75" customHeight="1" x14ac:dyDescent="0.2">
      <c r="A28" s="12"/>
      <c r="B28" s="13"/>
      <c r="C28" s="17"/>
      <c r="D28" s="13"/>
      <c r="E28" s="14"/>
      <c r="F28" s="13"/>
      <c r="G28" s="4"/>
      <c r="H28" s="4"/>
      <c r="I28" s="4"/>
      <c r="J28" s="177" t="s">
        <v>74</v>
      </c>
      <c r="K28" s="177"/>
      <c r="L28" s="177"/>
      <c r="M28" s="17"/>
      <c r="N28" s="17"/>
      <c r="O28" s="177" t="s">
        <v>75</v>
      </c>
      <c r="P28" s="177"/>
      <c r="Q28" s="177"/>
      <c r="R28" s="35"/>
      <c r="S28" s="100"/>
      <c r="T28" s="178"/>
      <c r="U28" s="178"/>
      <c r="V28" s="178"/>
      <c r="W28" s="178"/>
      <c r="X28" s="178"/>
      <c r="Y28" s="178"/>
      <c r="Z28" s="178"/>
      <c r="AA28" s="178"/>
      <c r="AB28" s="179"/>
    </row>
    <row r="29" spans="1:28" x14ac:dyDescent="0.2">
      <c r="A29" s="12"/>
      <c r="B29" s="13"/>
      <c r="C29" s="14"/>
      <c r="D29" s="13"/>
      <c r="E29" s="14"/>
      <c r="F29" s="13"/>
      <c r="G29" s="4"/>
      <c r="H29" s="4"/>
      <c r="I29" s="4"/>
      <c r="J29" s="14"/>
      <c r="K29" s="13"/>
      <c r="L29" s="14"/>
      <c r="M29" s="13"/>
      <c r="N29" s="13"/>
      <c r="O29" s="2"/>
      <c r="P29" s="14"/>
      <c r="Q29" s="14"/>
      <c r="R29" s="14"/>
      <c r="S29" s="65"/>
      <c r="T29" s="14"/>
      <c r="U29" s="14"/>
      <c r="V29" s="15"/>
      <c r="W29" s="15"/>
      <c r="X29" s="15"/>
      <c r="Y29" s="15"/>
      <c r="Z29" s="15"/>
      <c r="AA29" s="15"/>
      <c r="AB29" s="18"/>
    </row>
    <row r="30" spans="1:28" ht="14.25" customHeight="1" thickBot="1" x14ac:dyDescent="0.25">
      <c r="A30" s="12"/>
      <c r="B30" s="13"/>
      <c r="C30" s="17"/>
      <c r="D30" s="13"/>
      <c r="E30" s="14"/>
      <c r="F30" s="13"/>
      <c r="G30" s="4"/>
      <c r="H30" s="4"/>
      <c r="I30" s="4"/>
      <c r="J30" s="19"/>
      <c r="K30" s="19"/>
      <c r="L30" s="20"/>
      <c r="M30" s="13"/>
      <c r="N30" s="13"/>
      <c r="O30" s="21"/>
      <c r="P30" s="19"/>
      <c r="Q30" s="14"/>
      <c r="R30" s="14"/>
      <c r="S30" s="65"/>
      <c r="T30" s="14"/>
      <c r="U30" s="14"/>
      <c r="V30" s="15"/>
      <c r="W30" s="15"/>
      <c r="X30" s="15"/>
      <c r="Y30" s="15"/>
      <c r="Z30" s="15"/>
      <c r="AA30" s="15"/>
      <c r="AB30" s="18"/>
    </row>
    <row r="31" spans="1:28" ht="25.5" customHeight="1" x14ac:dyDescent="0.2">
      <c r="A31" s="12"/>
      <c r="B31" s="13"/>
      <c r="C31" s="22"/>
      <c r="D31" s="13"/>
      <c r="E31" s="14"/>
      <c r="F31" s="13"/>
      <c r="G31" s="4"/>
      <c r="H31" s="4"/>
      <c r="I31" s="4"/>
      <c r="J31" s="161" t="s">
        <v>76</v>
      </c>
      <c r="K31" s="161"/>
      <c r="L31" s="161"/>
      <c r="M31" s="23"/>
      <c r="N31" s="23"/>
      <c r="O31" s="161" t="s">
        <v>133</v>
      </c>
      <c r="P31" s="161"/>
      <c r="Q31" s="161"/>
      <c r="R31" s="36"/>
      <c r="S31" s="101"/>
      <c r="T31" s="14"/>
      <c r="U31" s="14"/>
      <c r="V31" s="5"/>
      <c r="W31" s="5"/>
      <c r="X31" s="5"/>
      <c r="Y31" s="5"/>
      <c r="Z31" s="5"/>
      <c r="AA31" s="5"/>
      <c r="AB31" s="18"/>
    </row>
    <row r="32" spans="1:28" ht="15" x14ac:dyDescent="0.2">
      <c r="A32" s="12"/>
      <c r="B32" s="13"/>
      <c r="C32" s="22"/>
      <c r="D32" s="13"/>
      <c r="E32" s="14"/>
      <c r="F32" s="13"/>
      <c r="G32" s="4"/>
      <c r="H32" s="4"/>
      <c r="I32" s="4"/>
      <c r="J32" s="14" t="s">
        <v>77</v>
      </c>
      <c r="K32" s="13"/>
      <c r="L32" s="24"/>
      <c r="M32" s="23"/>
      <c r="N32" s="23"/>
      <c r="O32" s="2" t="s">
        <v>78</v>
      </c>
      <c r="P32" s="13"/>
      <c r="Q32" s="14"/>
      <c r="R32" s="14"/>
      <c r="S32" s="65"/>
      <c r="T32" s="14"/>
      <c r="U32" s="14"/>
      <c r="V32" s="15"/>
      <c r="W32" s="15"/>
      <c r="X32" s="15"/>
      <c r="Y32" s="15"/>
      <c r="Z32" s="15"/>
      <c r="AA32" s="15"/>
      <c r="AB32" s="18"/>
    </row>
    <row r="33" spans="1:28" ht="14.25" x14ac:dyDescent="0.2">
      <c r="A33" s="12"/>
      <c r="B33" s="13"/>
      <c r="C33" s="14"/>
      <c r="D33" s="13"/>
      <c r="E33" s="14"/>
      <c r="F33" s="13"/>
      <c r="G33" s="14"/>
      <c r="H33" s="13"/>
      <c r="I33" s="14"/>
      <c r="J33" s="14"/>
      <c r="K33" s="13"/>
      <c r="L33" s="17"/>
      <c r="M33" s="13"/>
      <c r="N33" s="14"/>
      <c r="O33" s="2"/>
      <c r="P33" s="14"/>
      <c r="Q33" s="14"/>
      <c r="R33" s="14"/>
      <c r="S33" s="65"/>
      <c r="T33" s="14"/>
      <c r="U33" s="14"/>
      <c r="V33" s="15"/>
      <c r="W33" s="15"/>
      <c r="X33" s="15"/>
      <c r="Y33" s="15"/>
      <c r="Z33" s="15"/>
      <c r="AA33" s="15"/>
      <c r="AB33" s="18"/>
    </row>
    <row r="34" spans="1:28" ht="14.25" x14ac:dyDescent="0.2">
      <c r="A34" s="12"/>
      <c r="B34" s="13"/>
      <c r="C34" s="14"/>
      <c r="D34" s="13"/>
      <c r="E34" s="14"/>
      <c r="F34" s="13"/>
      <c r="G34" s="14"/>
      <c r="H34" s="13"/>
      <c r="I34" s="14"/>
      <c r="J34" s="14"/>
      <c r="K34" s="13"/>
      <c r="L34" s="17"/>
      <c r="M34" s="13"/>
      <c r="N34" s="14"/>
      <c r="O34" s="2"/>
      <c r="P34" s="14"/>
      <c r="Q34" s="14"/>
      <c r="R34" s="14"/>
      <c r="S34" s="65"/>
      <c r="T34" s="14"/>
      <c r="U34" s="14"/>
      <c r="V34" s="15"/>
      <c r="W34" s="15"/>
      <c r="X34" s="15"/>
      <c r="Y34" s="15"/>
      <c r="Z34" s="15"/>
      <c r="AA34" s="15"/>
      <c r="AB34" s="18"/>
    </row>
    <row r="35" spans="1:28" ht="31.5" customHeight="1" thickBot="1" x14ac:dyDescent="0.25">
      <c r="A35" s="174" t="s">
        <v>79</v>
      </c>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6"/>
    </row>
  </sheetData>
  <mergeCells count="101">
    <mergeCell ref="A10:A11"/>
    <mergeCell ref="B10:B11"/>
    <mergeCell ref="C10:C11"/>
    <mergeCell ref="G10:G11"/>
    <mergeCell ref="H10:H11"/>
    <mergeCell ref="AA10:AA11"/>
    <mergeCell ref="AB10:AB11"/>
    <mergeCell ref="R10:R11"/>
    <mergeCell ref="T10:T11"/>
    <mergeCell ref="U10:U11"/>
    <mergeCell ref="V10:V11"/>
    <mergeCell ref="W10:W11"/>
    <mergeCell ref="T8:X8"/>
    <mergeCell ref="Y8:Z8"/>
    <mergeCell ref="D9:F9"/>
    <mergeCell ref="I9:K9"/>
    <mergeCell ref="D10:D11"/>
    <mergeCell ref="E10:E11"/>
    <mergeCell ref="F10:F11"/>
    <mergeCell ref="I10:I11"/>
    <mergeCell ref="J10:J11"/>
    <mergeCell ref="K10:K11"/>
    <mergeCell ref="L10:L11"/>
    <mergeCell ref="M10:M11"/>
    <mergeCell ref="N10:N11"/>
    <mergeCell ref="O10:O11"/>
    <mergeCell ref="P10:P11"/>
    <mergeCell ref="Q10:Q11"/>
    <mergeCell ref="Y10:Y11"/>
    <mergeCell ref="Z10:Z11"/>
    <mergeCell ref="A7:G7"/>
    <mergeCell ref="A8:K8"/>
    <mergeCell ref="L8:N8"/>
    <mergeCell ref="O8:Q8"/>
    <mergeCell ref="R8:S8"/>
    <mergeCell ref="G20:G21"/>
    <mergeCell ref="H20:H21"/>
    <mergeCell ref="D20:D21"/>
    <mergeCell ref="T20:T21"/>
    <mergeCell ref="A20:A21"/>
    <mergeCell ref="L18:L21"/>
    <mergeCell ref="M18:M21"/>
    <mergeCell ref="N18:N21"/>
    <mergeCell ref="C20:C21"/>
    <mergeCell ref="B20:B21"/>
    <mergeCell ref="I12:I15"/>
    <mergeCell ref="D12:D15"/>
    <mergeCell ref="E12:E15"/>
    <mergeCell ref="F12:F15"/>
    <mergeCell ref="G12:G15"/>
    <mergeCell ref="A12:A15"/>
    <mergeCell ref="B12:B15"/>
    <mergeCell ref="H12:H15"/>
    <mergeCell ref="C12:C15"/>
    <mergeCell ref="A35:AB35"/>
    <mergeCell ref="V23:V24"/>
    <mergeCell ref="J28:L28"/>
    <mergeCell ref="O28:Q28"/>
    <mergeCell ref="T28:AB28"/>
    <mergeCell ref="L23:L24"/>
    <mergeCell ref="M23:M24"/>
    <mergeCell ref="O23:O24"/>
    <mergeCell ref="P23:P24"/>
    <mergeCell ref="Q23:Q24"/>
    <mergeCell ref="T23:T24"/>
    <mergeCell ref="U23:U24"/>
    <mergeCell ref="H23:H24"/>
    <mergeCell ref="N23:N24"/>
    <mergeCell ref="R23:R24"/>
    <mergeCell ref="S23:S24"/>
    <mergeCell ref="X23:X24"/>
    <mergeCell ref="AB12:AB15"/>
    <mergeCell ref="N16:N17"/>
    <mergeCell ref="N12:N15"/>
    <mergeCell ref="J31:L31"/>
    <mergeCell ref="O31:Q31"/>
    <mergeCell ref="L16:L17"/>
    <mergeCell ref="M16:M17"/>
    <mergeCell ref="T12:T15"/>
    <mergeCell ref="U12:U15"/>
    <mergeCell ref="V12:V15"/>
    <mergeCell ref="V20:V21"/>
    <mergeCell ref="W12:W15"/>
    <mergeCell ref="W20:W21"/>
    <mergeCell ref="W23:W24"/>
    <mergeCell ref="J12:J15"/>
    <mergeCell ref="K12:K15"/>
    <mergeCell ref="L12:L15"/>
    <mergeCell ref="M12:M15"/>
    <mergeCell ref="AB23:AB24"/>
    <mergeCell ref="X12:X15"/>
    <mergeCell ref="X20:X21"/>
    <mergeCell ref="A1:B4"/>
    <mergeCell ref="L6:AB6"/>
    <mergeCell ref="C1:AA1"/>
    <mergeCell ref="C3:AA3"/>
    <mergeCell ref="C4:AA4"/>
    <mergeCell ref="A5:G5"/>
    <mergeCell ref="H5:M5"/>
    <mergeCell ref="N5:AB5"/>
    <mergeCell ref="A6:J6"/>
  </mergeCells>
  <conditionalFormatting sqref="S12:S23">
    <cfRule type="colorScale" priority="9">
      <colorScale>
        <cfvo type="percent" val="0"/>
        <cfvo type="percent" val="25"/>
        <cfvo type="percent" val="100"/>
        <color rgb="FFFF0000"/>
        <color rgb="FFFFFF00"/>
        <color rgb="FF92D050"/>
      </colorScale>
    </cfRule>
    <cfRule type="colorScale" priority="10">
      <colorScale>
        <cfvo type="percent" val="0"/>
        <cfvo type="percent" val="25"/>
        <cfvo type="percent" val="100"/>
        <color rgb="FFFF0000"/>
        <color rgb="FFFFFF00"/>
        <color rgb="FF92D050"/>
      </colorScale>
    </cfRule>
  </conditionalFormatting>
  <conditionalFormatting sqref="X16:X20 X12 X22:X23 X25">
    <cfRule type="colorScale" priority="8">
      <colorScale>
        <cfvo type="percent" val="0"/>
        <cfvo type="percent" val="25"/>
        <cfvo type="percent" val="100"/>
        <color rgb="FFFF0000"/>
        <color rgb="FFFFFF00"/>
        <color rgb="FF92D050"/>
      </colorScale>
    </cfRule>
  </conditionalFormatting>
  <conditionalFormatting sqref="S12:S24">
    <cfRule type="colorScale" priority="7">
      <colorScale>
        <cfvo type="percent" val="25"/>
        <cfvo type="percent" val="50"/>
        <cfvo type="percent" val="100"/>
        <color rgb="FFFF0000"/>
        <color rgb="FFFFFF00"/>
        <color rgb="FF92D050"/>
      </colorScale>
    </cfRule>
  </conditionalFormatting>
  <conditionalFormatting sqref="X12:X25">
    <cfRule type="colorScale" priority="11">
      <colorScale>
        <cfvo type="percent" val="25"/>
        <cfvo type="percent" val="50"/>
        <cfvo type="percent" val="100"/>
        <color rgb="FFFF0000"/>
        <color rgb="FFFFFF00"/>
        <color rgb="FF92D050"/>
      </colorScale>
    </cfRule>
  </conditionalFormatting>
  <conditionalFormatting sqref="S12:S27">
    <cfRule type="colorScale" priority="2">
      <colorScale>
        <cfvo type="percent" val="50"/>
        <cfvo type="percent" val="75"/>
        <cfvo type="percent" val="100"/>
        <color rgb="FFFF0000"/>
        <color rgb="FFFFFF00"/>
        <color rgb="FF92D050"/>
      </colorScale>
    </cfRule>
    <cfRule type="colorScale" priority="4">
      <colorScale>
        <cfvo type="percent" val="25"/>
        <cfvo type="percent" val="50"/>
        <cfvo type="percent" val="100"/>
        <color rgb="FFFF0000"/>
        <color rgb="FFFFFF00"/>
        <color rgb="FF92D050"/>
      </colorScale>
    </cfRule>
    <cfRule type="colorScale" priority="5">
      <colorScale>
        <cfvo type="percent" val="25"/>
        <cfvo type="percent" val="50"/>
        <cfvo type="percent" val="100"/>
        <color rgb="FFFF0000"/>
        <color rgb="FFFFFF00"/>
        <color rgb="FF92D050"/>
      </colorScale>
    </cfRule>
  </conditionalFormatting>
  <conditionalFormatting sqref="X12:X27">
    <cfRule type="colorScale" priority="1">
      <colorScale>
        <cfvo type="percent" val="50"/>
        <cfvo type="percent" val="75"/>
        <cfvo type="percent" val="100"/>
        <color rgb="FFFF0000"/>
        <color rgb="FFFFFF00"/>
        <color rgb="FF92D050"/>
      </colorScale>
    </cfRule>
    <cfRule type="colorScale" priority="3">
      <colorScale>
        <cfvo type="percent" val="25"/>
        <cfvo type="percent" val="50"/>
        <cfvo type="percent" val="100"/>
        <color rgb="FFFF0000"/>
        <color rgb="FFFFFF00"/>
        <color rgb="FF92D050"/>
      </colorScale>
    </cfRule>
  </conditionalFormatting>
  <printOptions horizontalCentered="1"/>
  <pageMargins left="0.39370078740157483" right="0.39370078740157483" top="0.39370078740157483" bottom="0.39370078740157483" header="0.27559055118110237" footer="0.31496062992125984"/>
  <pageSetup paperSize="5" scale="22" firstPageNumber="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13" zoomScale="47" zoomScaleNormal="47" workbookViewId="0">
      <selection activeCell="H26" sqref="H26"/>
    </sheetView>
  </sheetViews>
  <sheetFormatPr baseColWidth="10" defaultColWidth="11.42578125" defaultRowHeight="12.75" x14ac:dyDescent="0.2"/>
  <cols>
    <col min="1" max="1" width="20.42578125" style="3" customWidth="1"/>
    <col min="2" max="2" width="50.5703125" style="3" customWidth="1"/>
    <col min="3" max="3" width="37.140625" style="25" customWidth="1"/>
    <col min="4" max="9" width="24.42578125" style="25" customWidth="1"/>
    <col min="10" max="11" width="26.7109375" style="26" customWidth="1"/>
    <col min="12" max="12" width="26.7109375" style="106" customWidth="1"/>
    <col min="13" max="13" width="11.42578125" style="1"/>
    <col min="14" max="14" width="21.42578125" style="1" bestFit="1" customWidth="1"/>
    <col min="15" max="15" width="19.140625" style="1" bestFit="1" customWidth="1"/>
    <col min="16" max="16384" width="11.42578125" style="1"/>
  </cols>
  <sheetData>
    <row r="1" spans="1:15" s="49" customFormat="1" ht="24" customHeight="1" x14ac:dyDescent="0.2">
      <c r="A1" s="201" t="s">
        <v>19</v>
      </c>
      <c r="B1" s="201" t="s">
        <v>20</v>
      </c>
      <c r="C1" s="201" t="s">
        <v>21</v>
      </c>
      <c r="D1" s="203" t="s">
        <v>22</v>
      </c>
      <c r="E1" s="203" t="s">
        <v>23</v>
      </c>
      <c r="F1" s="205" t="s">
        <v>112</v>
      </c>
      <c r="G1" s="122" t="s">
        <v>136</v>
      </c>
      <c r="H1" s="122"/>
      <c r="I1" s="203" t="s">
        <v>24</v>
      </c>
      <c r="J1" s="203" t="s">
        <v>25</v>
      </c>
      <c r="K1" s="203" t="s">
        <v>113</v>
      </c>
      <c r="L1" s="205" t="s">
        <v>114</v>
      </c>
      <c r="M1" s="122" t="s">
        <v>136</v>
      </c>
    </row>
    <row r="2" spans="1:15" s="50" customFormat="1" ht="85.5" customHeight="1" thickBot="1" x14ac:dyDescent="0.25">
      <c r="A2" s="202"/>
      <c r="B2" s="202"/>
      <c r="C2" s="202"/>
      <c r="D2" s="204"/>
      <c r="E2" s="204"/>
      <c r="F2" s="206"/>
      <c r="G2" s="123" t="s">
        <v>118</v>
      </c>
      <c r="H2" s="123"/>
      <c r="I2" s="204"/>
      <c r="J2" s="204"/>
      <c r="K2" s="204"/>
      <c r="L2" s="206"/>
      <c r="M2" s="123" t="s">
        <v>119</v>
      </c>
    </row>
    <row r="3" spans="1:15" s="50" customFormat="1" ht="85.5" customHeight="1" x14ac:dyDescent="0.2">
      <c r="A3" s="160" t="s">
        <v>35</v>
      </c>
      <c r="B3" s="160" t="s">
        <v>36</v>
      </c>
      <c r="C3" s="126" t="s">
        <v>89</v>
      </c>
      <c r="D3" s="117">
        <v>23179</v>
      </c>
      <c r="E3" s="117">
        <v>7266</v>
      </c>
      <c r="F3" s="56">
        <v>4855</v>
      </c>
      <c r="G3" s="119">
        <f>F3/E3</f>
        <v>0.66818056702449768</v>
      </c>
      <c r="H3" s="209">
        <v>0.79449999999999998</v>
      </c>
      <c r="I3" s="160" t="s">
        <v>81</v>
      </c>
      <c r="J3" s="160" t="s">
        <v>37</v>
      </c>
      <c r="K3" s="214">
        <v>717289450</v>
      </c>
      <c r="L3" s="214">
        <v>331653270</v>
      </c>
      <c r="M3" s="172">
        <f>L3/K3</f>
        <v>0.46237020494306724</v>
      </c>
    </row>
    <row r="4" spans="1:15" s="6" customFormat="1" ht="50.1" customHeight="1" x14ac:dyDescent="0.2">
      <c r="A4" s="159"/>
      <c r="B4" s="159"/>
      <c r="C4" s="10" t="s">
        <v>90</v>
      </c>
      <c r="D4" s="116">
        <v>1</v>
      </c>
      <c r="E4" s="116">
        <v>1</v>
      </c>
      <c r="F4" s="116">
        <v>1</v>
      </c>
      <c r="G4" s="120">
        <f t="shared" ref="G4:G14" si="0">F4/E4</f>
        <v>1</v>
      </c>
      <c r="H4" s="210"/>
      <c r="I4" s="159"/>
      <c r="J4" s="159"/>
      <c r="K4" s="215"/>
      <c r="L4" s="215"/>
      <c r="M4" s="173"/>
    </row>
    <row r="5" spans="1:15" s="6" customFormat="1" ht="77.45" customHeight="1" x14ac:dyDescent="0.2">
      <c r="A5" s="159"/>
      <c r="B5" s="159"/>
      <c r="C5" s="10" t="s">
        <v>91</v>
      </c>
      <c r="D5" s="116">
        <v>0</v>
      </c>
      <c r="E5" s="116">
        <v>100</v>
      </c>
      <c r="F5" s="114">
        <v>63</v>
      </c>
      <c r="G5" s="120">
        <f t="shared" si="0"/>
        <v>0.63</v>
      </c>
      <c r="H5" s="210"/>
      <c r="I5" s="159"/>
      <c r="J5" s="159"/>
      <c r="K5" s="215"/>
      <c r="L5" s="215"/>
      <c r="M5" s="173"/>
    </row>
    <row r="6" spans="1:15" s="6" customFormat="1" ht="50.1" customHeight="1" x14ac:dyDescent="0.2">
      <c r="A6" s="159"/>
      <c r="B6" s="159"/>
      <c r="C6" s="10" t="s">
        <v>92</v>
      </c>
      <c r="D6" s="116">
        <v>0</v>
      </c>
      <c r="E6" s="116">
        <v>150</v>
      </c>
      <c r="F6" s="114">
        <v>132</v>
      </c>
      <c r="G6" s="120">
        <f t="shared" si="0"/>
        <v>0.88</v>
      </c>
      <c r="H6" s="211"/>
      <c r="I6" s="159"/>
      <c r="J6" s="159"/>
      <c r="K6" s="216"/>
      <c r="L6" s="216"/>
      <c r="M6" s="173"/>
    </row>
    <row r="7" spans="1:15" s="6" customFormat="1" ht="50.1" customHeight="1" x14ac:dyDescent="0.2">
      <c r="A7" s="159" t="s">
        <v>45</v>
      </c>
      <c r="B7" s="159" t="s">
        <v>46</v>
      </c>
      <c r="C7" s="116" t="s">
        <v>93</v>
      </c>
      <c r="D7" s="116">
        <v>0</v>
      </c>
      <c r="E7" s="116">
        <v>1</v>
      </c>
      <c r="F7" s="116">
        <v>0.4</v>
      </c>
      <c r="G7" s="120">
        <f t="shared" si="0"/>
        <v>0.4</v>
      </c>
      <c r="H7" s="212">
        <v>0.4</v>
      </c>
      <c r="I7" s="116" t="s">
        <v>82</v>
      </c>
      <c r="J7" s="116" t="s">
        <v>47</v>
      </c>
      <c r="K7" s="118">
        <v>100000000</v>
      </c>
      <c r="L7" s="118">
        <v>0</v>
      </c>
      <c r="M7" s="120">
        <f t="shared" ref="M7:M14" si="1">L7/K7</f>
        <v>0</v>
      </c>
    </row>
    <row r="8" spans="1:15" s="6" customFormat="1" ht="74.099999999999994" customHeight="1" x14ac:dyDescent="0.2">
      <c r="A8" s="159"/>
      <c r="B8" s="159"/>
      <c r="C8" s="116" t="s">
        <v>94</v>
      </c>
      <c r="D8" s="116">
        <v>0</v>
      </c>
      <c r="E8" s="116">
        <v>1</v>
      </c>
      <c r="F8" s="116">
        <v>0.4</v>
      </c>
      <c r="G8" s="120">
        <f t="shared" si="0"/>
        <v>0.4</v>
      </c>
      <c r="H8" s="211"/>
      <c r="I8" s="116" t="s">
        <v>83</v>
      </c>
      <c r="J8" s="116" t="s">
        <v>47</v>
      </c>
      <c r="K8" s="118">
        <v>45000000</v>
      </c>
      <c r="L8" s="118">
        <v>0</v>
      </c>
      <c r="M8" s="120">
        <f t="shared" si="1"/>
        <v>0</v>
      </c>
    </row>
    <row r="9" spans="1:15" s="6" customFormat="1" ht="50.1" customHeight="1" x14ac:dyDescent="0.2">
      <c r="A9" s="159" t="s">
        <v>53</v>
      </c>
      <c r="B9" s="159" t="s">
        <v>80</v>
      </c>
      <c r="C9" s="10" t="s">
        <v>98</v>
      </c>
      <c r="D9" s="116">
        <v>2</v>
      </c>
      <c r="E9" s="116">
        <v>1</v>
      </c>
      <c r="F9" s="116">
        <v>0.6</v>
      </c>
      <c r="G9" s="120">
        <f t="shared" si="0"/>
        <v>0.6</v>
      </c>
      <c r="H9" s="212">
        <v>0.9</v>
      </c>
      <c r="I9" s="116" t="s">
        <v>84</v>
      </c>
      <c r="J9" s="116" t="s">
        <v>37</v>
      </c>
      <c r="K9" s="118">
        <v>40000000</v>
      </c>
      <c r="L9" s="118">
        <v>9900000</v>
      </c>
      <c r="M9" s="120">
        <f t="shared" si="1"/>
        <v>0.2475</v>
      </c>
    </row>
    <row r="10" spans="1:15" s="11" customFormat="1" ht="50.1" customHeight="1" x14ac:dyDescent="0.2">
      <c r="A10" s="159"/>
      <c r="B10" s="159"/>
      <c r="C10" s="10" t="s">
        <v>95</v>
      </c>
      <c r="D10" s="116">
        <v>1</v>
      </c>
      <c r="E10" s="116">
        <v>1</v>
      </c>
      <c r="F10" s="116">
        <v>1</v>
      </c>
      <c r="G10" s="120">
        <f t="shared" si="0"/>
        <v>1</v>
      </c>
      <c r="H10" s="210"/>
      <c r="I10" s="116" t="s">
        <v>85</v>
      </c>
      <c r="J10" s="116" t="s">
        <v>37</v>
      </c>
      <c r="K10" s="118">
        <v>550000000</v>
      </c>
      <c r="L10" s="118">
        <v>430016632</v>
      </c>
      <c r="M10" s="120">
        <f t="shared" si="1"/>
        <v>0.78184842181818182</v>
      </c>
      <c r="N10" s="127">
        <f>SUM(K9:K12)</f>
        <v>1830000000</v>
      </c>
      <c r="O10" s="127">
        <f>SUM(L9:L12)</f>
        <v>730197518.81999993</v>
      </c>
    </row>
    <row r="11" spans="1:15" s="6" customFormat="1" ht="78.95" customHeight="1" x14ac:dyDescent="0.2">
      <c r="A11" s="159"/>
      <c r="B11" s="159"/>
      <c r="C11" s="10" t="s">
        <v>96</v>
      </c>
      <c r="D11" s="116">
        <v>1</v>
      </c>
      <c r="E11" s="116">
        <v>1</v>
      </c>
      <c r="F11" s="116">
        <v>1</v>
      </c>
      <c r="G11" s="120">
        <f t="shared" si="0"/>
        <v>1</v>
      </c>
      <c r="H11" s="210"/>
      <c r="I11" s="159" t="s">
        <v>85</v>
      </c>
      <c r="J11" s="116" t="s">
        <v>37</v>
      </c>
      <c r="K11" s="164">
        <v>1240000000</v>
      </c>
      <c r="L11" s="164">
        <v>290280886.81999999</v>
      </c>
      <c r="M11" s="173">
        <f t="shared" si="1"/>
        <v>0.23409748937096775</v>
      </c>
    </row>
    <row r="12" spans="1:15" s="6" customFormat="1" ht="81.599999999999994" customHeight="1" x14ac:dyDescent="0.2">
      <c r="A12" s="159"/>
      <c r="B12" s="159"/>
      <c r="C12" s="10" t="s">
        <v>97</v>
      </c>
      <c r="D12" s="116">
        <v>1</v>
      </c>
      <c r="E12" s="116">
        <v>1</v>
      </c>
      <c r="F12" s="116">
        <v>1</v>
      </c>
      <c r="G12" s="120">
        <f t="shared" si="0"/>
        <v>1</v>
      </c>
      <c r="H12" s="211"/>
      <c r="I12" s="159"/>
      <c r="J12" s="116" t="s">
        <v>47</v>
      </c>
      <c r="K12" s="164"/>
      <c r="L12" s="164"/>
      <c r="M12" s="173"/>
    </row>
    <row r="13" spans="1:15" s="6" customFormat="1" ht="130.5" customHeight="1" x14ac:dyDescent="0.2">
      <c r="A13" s="116" t="s">
        <v>65</v>
      </c>
      <c r="B13" s="34" t="s">
        <v>66</v>
      </c>
      <c r="C13" s="116" t="s">
        <v>99</v>
      </c>
      <c r="D13" s="116">
        <v>0</v>
      </c>
      <c r="E13" s="116">
        <v>1</v>
      </c>
      <c r="F13" s="116">
        <v>0.3</v>
      </c>
      <c r="G13" s="120">
        <f t="shared" si="0"/>
        <v>0.3</v>
      </c>
      <c r="H13" s="120">
        <v>0.3</v>
      </c>
      <c r="I13" s="116" t="s">
        <v>86</v>
      </c>
      <c r="J13" s="116" t="s">
        <v>47</v>
      </c>
      <c r="K13" s="118">
        <v>45000000</v>
      </c>
      <c r="L13" s="118">
        <v>0</v>
      </c>
      <c r="M13" s="120">
        <f t="shared" si="1"/>
        <v>0</v>
      </c>
    </row>
    <row r="14" spans="1:15" s="6" customFormat="1" ht="50.1" customHeight="1" x14ac:dyDescent="0.2">
      <c r="A14" s="159" t="s">
        <v>71</v>
      </c>
      <c r="B14" s="159"/>
      <c r="C14" s="159" t="s">
        <v>100</v>
      </c>
      <c r="D14" s="159">
        <v>0</v>
      </c>
      <c r="E14" s="159">
        <v>2</v>
      </c>
      <c r="F14" s="159">
        <v>1</v>
      </c>
      <c r="G14" s="173">
        <f t="shared" si="0"/>
        <v>0.5</v>
      </c>
      <c r="H14" s="212">
        <v>0.5</v>
      </c>
      <c r="I14" s="159" t="s">
        <v>87</v>
      </c>
      <c r="J14" s="159" t="s">
        <v>47</v>
      </c>
      <c r="K14" s="164">
        <v>70000000</v>
      </c>
      <c r="L14" s="164">
        <v>0</v>
      </c>
      <c r="M14" s="173">
        <f t="shared" si="1"/>
        <v>0</v>
      </c>
    </row>
    <row r="15" spans="1:15" s="6" customFormat="1" ht="58.5" customHeight="1" thickBot="1" x14ac:dyDescent="0.25">
      <c r="A15" s="181"/>
      <c r="B15" s="181"/>
      <c r="C15" s="181"/>
      <c r="D15" s="181"/>
      <c r="E15" s="181"/>
      <c r="F15" s="181"/>
      <c r="G15" s="184"/>
      <c r="H15" s="213"/>
      <c r="I15" s="181"/>
      <c r="J15" s="181"/>
      <c r="K15" s="165"/>
      <c r="L15" s="165"/>
      <c r="M15" s="184"/>
    </row>
    <row r="16" spans="1:15" ht="29.1" hidden="1" customHeight="1" x14ac:dyDescent="0.2">
      <c r="A16" s="1"/>
      <c r="B16" s="1"/>
      <c r="C16" s="1"/>
      <c r="D16" s="1"/>
      <c r="E16" s="1"/>
      <c r="F16" s="1"/>
      <c r="G16" s="129">
        <v>0</v>
      </c>
      <c r="H16" s="1"/>
      <c r="I16" s="1"/>
      <c r="J16" s="1"/>
      <c r="K16" s="1"/>
      <c r="L16" s="1"/>
      <c r="M16" s="103">
        <v>1</v>
      </c>
    </row>
    <row r="17" spans="1:13" s="78" customFormat="1" ht="15" hidden="1" customHeight="1" x14ac:dyDescent="0.2">
      <c r="A17" s="76"/>
      <c r="B17" s="46"/>
      <c r="C17" s="76"/>
      <c r="D17" s="76"/>
      <c r="E17" s="76"/>
      <c r="F17" s="76"/>
      <c r="G17" s="128">
        <v>1</v>
      </c>
      <c r="H17" s="76"/>
      <c r="I17" s="103"/>
      <c r="J17" s="77"/>
      <c r="K17" s="77"/>
      <c r="M17" s="74">
        <v>0</v>
      </c>
    </row>
    <row r="18" spans="1:13" x14ac:dyDescent="0.2">
      <c r="A18" s="65"/>
      <c r="B18" s="61"/>
      <c r="C18" s="61"/>
      <c r="D18" s="61"/>
      <c r="E18" s="61"/>
      <c r="F18" s="61"/>
      <c r="G18" s="74"/>
      <c r="H18" s="121"/>
      <c r="I18" s="74"/>
      <c r="J18" s="15"/>
      <c r="K18" s="15"/>
    </row>
    <row r="19" spans="1:13" x14ac:dyDescent="0.2">
      <c r="G19" s="128"/>
    </row>
    <row r="21" spans="1:13" ht="13.5" thickBot="1" x14ac:dyDescent="0.25"/>
    <row r="22" spans="1:13" ht="35.1" customHeight="1" x14ac:dyDescent="0.2">
      <c r="B22" s="104" t="s">
        <v>35</v>
      </c>
      <c r="C22" s="70">
        <v>4</v>
      </c>
      <c r="D22" s="112">
        <v>0.79449999999999998</v>
      </c>
      <c r="E22" s="111">
        <v>717289450</v>
      </c>
      <c r="F22" s="111">
        <v>331653270</v>
      </c>
      <c r="G22" s="125">
        <f>F22/E22</f>
        <v>0.46237020494306724</v>
      </c>
      <c r="H22" s="74"/>
    </row>
    <row r="23" spans="1:13" ht="35.1" customHeight="1" x14ac:dyDescent="0.2">
      <c r="B23" s="34" t="s">
        <v>45</v>
      </c>
      <c r="C23" s="62">
        <v>2</v>
      </c>
      <c r="D23" s="109">
        <v>0.4</v>
      </c>
      <c r="E23" s="63">
        <v>145000000</v>
      </c>
      <c r="F23" s="63">
        <v>0</v>
      </c>
      <c r="G23" s="124">
        <f t="shared" ref="G23:G24" si="2">F23/E23</f>
        <v>0</v>
      </c>
      <c r="H23" s="74"/>
    </row>
    <row r="24" spans="1:13" ht="35.1" customHeight="1" x14ac:dyDescent="0.2">
      <c r="B24" s="34" t="s">
        <v>53</v>
      </c>
      <c r="C24" s="62">
        <v>4</v>
      </c>
      <c r="D24" s="109">
        <v>0.9</v>
      </c>
      <c r="E24" s="63">
        <f t="shared" ref="E24:F24" si="3">N10</f>
        <v>1830000000</v>
      </c>
      <c r="F24" s="63">
        <f t="shared" si="3"/>
        <v>730197518.81999993</v>
      </c>
      <c r="G24" s="124">
        <f t="shared" si="2"/>
        <v>0.39901503760655732</v>
      </c>
      <c r="H24" s="74"/>
    </row>
    <row r="25" spans="1:13" ht="35.1" customHeight="1" x14ac:dyDescent="0.2">
      <c r="B25" s="62" t="s">
        <v>65</v>
      </c>
      <c r="C25" s="62">
        <v>1</v>
      </c>
      <c r="D25" s="109">
        <v>0.3</v>
      </c>
      <c r="E25" s="63">
        <v>45000000</v>
      </c>
      <c r="F25" s="63">
        <v>0</v>
      </c>
      <c r="G25" s="124">
        <f t="shared" ref="G25:G27" si="4">F25/E25</f>
        <v>0</v>
      </c>
      <c r="H25" s="74"/>
    </row>
    <row r="26" spans="1:13" ht="35.1" customHeight="1" thickBot="1" x14ac:dyDescent="0.25">
      <c r="B26" s="105" t="s">
        <v>71</v>
      </c>
      <c r="C26" s="67">
        <v>1</v>
      </c>
      <c r="D26" s="110">
        <v>0.5</v>
      </c>
      <c r="E26" s="107">
        <v>70000000</v>
      </c>
      <c r="F26" s="107">
        <v>0</v>
      </c>
      <c r="G26" s="108">
        <f t="shared" si="4"/>
        <v>0</v>
      </c>
      <c r="H26" s="74"/>
    </row>
    <row r="27" spans="1:13" ht="35.1" customHeight="1" thickBot="1" x14ac:dyDescent="0.25">
      <c r="E27" s="92">
        <f>SUM(E22:E26)</f>
        <v>2807289450</v>
      </c>
      <c r="F27" s="92">
        <f>SUM(F22:F26)</f>
        <v>1061850788.8199999</v>
      </c>
      <c r="G27" s="93">
        <f t="shared" si="4"/>
        <v>0.37824770396226864</v>
      </c>
      <c r="H27" s="74"/>
    </row>
    <row r="28" spans="1:13" ht="35.1" hidden="1" customHeight="1" x14ac:dyDescent="0.2">
      <c r="G28" s="128">
        <v>100</v>
      </c>
    </row>
    <row r="29" spans="1:13" hidden="1" x14ac:dyDescent="0.2">
      <c r="G29" s="128">
        <v>0</v>
      </c>
    </row>
    <row r="30" spans="1:13" hidden="1" x14ac:dyDescent="0.2">
      <c r="G30" s="128"/>
    </row>
    <row r="31" spans="1:13" hidden="1" x14ac:dyDescent="0.2">
      <c r="G31" s="128"/>
    </row>
    <row r="32" spans="1:13" hidden="1" x14ac:dyDescent="0.2">
      <c r="G32" s="128"/>
    </row>
    <row r="33" spans="7:7" hidden="1" x14ac:dyDescent="0.2">
      <c r="G33" s="128">
        <v>0</v>
      </c>
    </row>
    <row r="34" spans="7:7" hidden="1" x14ac:dyDescent="0.2">
      <c r="G34" s="128">
        <v>1</v>
      </c>
    </row>
  </sheetData>
  <autoFilter ref="G1:G15"/>
  <mergeCells count="41">
    <mergeCell ref="J1:J2"/>
    <mergeCell ref="K1:K2"/>
    <mergeCell ref="L1:L2"/>
    <mergeCell ref="A3:A6"/>
    <mergeCell ref="B3:B6"/>
    <mergeCell ref="I3:I6"/>
    <mergeCell ref="J3:J6"/>
    <mergeCell ref="K3:K6"/>
    <mergeCell ref="L3:L6"/>
    <mergeCell ref="A1:A2"/>
    <mergeCell ref="B1:B2"/>
    <mergeCell ref="C1:C2"/>
    <mergeCell ref="D1:D2"/>
    <mergeCell ref="E1:E2"/>
    <mergeCell ref="F1:F2"/>
    <mergeCell ref="I1:I2"/>
    <mergeCell ref="A7:A8"/>
    <mergeCell ref="B7:B8"/>
    <mergeCell ref="A9:A12"/>
    <mergeCell ref="B9:B12"/>
    <mergeCell ref="I11:I12"/>
    <mergeCell ref="A14:A15"/>
    <mergeCell ref="B14:B15"/>
    <mergeCell ref="C14:C15"/>
    <mergeCell ref="D14:D15"/>
    <mergeCell ref="E14:E15"/>
    <mergeCell ref="F14:F15"/>
    <mergeCell ref="G14:G15"/>
    <mergeCell ref="I14:I15"/>
    <mergeCell ref="J14:J15"/>
    <mergeCell ref="K14:K15"/>
    <mergeCell ref="L14:L15"/>
    <mergeCell ref="M14:M15"/>
    <mergeCell ref="H3:H6"/>
    <mergeCell ref="H7:H8"/>
    <mergeCell ref="H9:H12"/>
    <mergeCell ref="H14:H15"/>
    <mergeCell ref="M3:M6"/>
    <mergeCell ref="K11:K12"/>
    <mergeCell ref="L11:L12"/>
    <mergeCell ref="M11:M12"/>
  </mergeCells>
  <conditionalFormatting sqref="G22:H27">
    <cfRule type="colorScale" priority="16">
      <colorScale>
        <cfvo type="percent" val="25"/>
        <cfvo type="percent" val="50"/>
        <cfvo type="percent" val="100"/>
        <color rgb="FFFF0000"/>
        <color rgb="FFFFFF00"/>
        <color rgb="FF92D050"/>
      </colorScale>
    </cfRule>
    <cfRule type="colorScale" priority="18">
      <colorScale>
        <cfvo type="percent" val="0"/>
        <cfvo type="percent" val="25"/>
        <cfvo type="percent" val="100"/>
        <color rgb="FFFF0000"/>
        <color rgb="FFFFFF00"/>
        <color rgb="FF92D050"/>
      </colorScale>
    </cfRule>
  </conditionalFormatting>
  <conditionalFormatting sqref="G22:H27">
    <cfRule type="colorScale" priority="56">
      <colorScale>
        <cfvo type="percent" val="25"/>
        <cfvo type="percent" val="50"/>
        <cfvo type="percent" val="100"/>
        <color rgb="FFFF0000"/>
        <color rgb="FFFFFF00"/>
        <color rgb="FF92D050"/>
      </colorScale>
    </cfRule>
  </conditionalFormatting>
  <conditionalFormatting sqref="G22:H27">
    <cfRule type="colorScale" priority="58">
      <colorScale>
        <cfvo type="percent" val="25"/>
        <cfvo type="percent" val="50"/>
        <cfvo type="percent" val="100"/>
        <color rgb="FFFF0000"/>
        <color rgb="FFFFFF00"/>
        <color rgb="FF92D050"/>
      </colorScale>
    </cfRule>
    <cfRule type="colorScale" priority="59">
      <colorScale>
        <cfvo type="percent" val="25"/>
        <cfvo type="percent" val="50"/>
        <cfvo type="percent" val="100"/>
        <color rgb="FFFF0000"/>
        <color rgb="FFFFFF00"/>
        <color rgb="FF92D050"/>
      </colorScale>
    </cfRule>
  </conditionalFormatting>
  <conditionalFormatting sqref="G22:H29">
    <cfRule type="colorScale" priority="15">
      <colorScale>
        <cfvo type="percent" val="25"/>
        <cfvo type="percent" val="50"/>
        <cfvo type="percent" val="100"/>
        <color rgb="FFFF0000"/>
        <color rgb="FFFFFF00"/>
        <color rgb="FF92D050"/>
      </colorScale>
    </cfRule>
  </conditionalFormatting>
  <conditionalFormatting sqref="I17:I18">
    <cfRule type="colorScale" priority="60">
      <colorScale>
        <cfvo type="percent" val="25"/>
        <cfvo type="percent" val="50"/>
        <cfvo type="percent" val="100"/>
        <color rgb="FFFF0000"/>
        <color rgb="FFFFFF00"/>
        <color rgb="FF92D050"/>
      </colorScale>
    </cfRule>
    <cfRule type="colorScale" priority="61">
      <colorScale>
        <cfvo type="percent" val="25"/>
        <cfvo type="percent" val="50"/>
        <cfvo type="percent" val="100"/>
        <color rgb="FFFF0000"/>
        <color rgb="FFFFFF00"/>
        <color rgb="FF92D050"/>
      </colorScale>
    </cfRule>
    <cfRule type="colorScale" priority="62">
      <colorScale>
        <cfvo type="percent" val="25"/>
        <cfvo type="percent" val="50"/>
        <cfvo type="percent" val="100"/>
        <color rgb="FFFF0000"/>
        <color rgb="FFFFFF00"/>
        <color rgb="FF92D050"/>
      </colorScale>
    </cfRule>
  </conditionalFormatting>
  <conditionalFormatting sqref="M16:M17">
    <cfRule type="colorScale" priority="63">
      <colorScale>
        <cfvo type="percent" val="25"/>
        <cfvo type="percent" val="50"/>
        <cfvo type="percent" val="100"/>
        <color rgb="FFFF0000"/>
        <color rgb="FFFFFF00"/>
        <color rgb="FF92D050"/>
      </colorScale>
    </cfRule>
    <cfRule type="colorScale" priority="64">
      <colorScale>
        <cfvo type="percent" val="25"/>
        <cfvo type="percent" val="50"/>
        <cfvo type="percent" val="100"/>
        <color rgb="FFFF0000"/>
        <color rgb="FFFFFF00"/>
        <color rgb="FF92D050"/>
      </colorScale>
    </cfRule>
  </conditionalFormatting>
  <conditionalFormatting sqref="G3:H3 G7:H7 G4:G6 G9:H9 G8 G13:H14 G10:G12">
    <cfRule type="colorScale" priority="12">
      <colorScale>
        <cfvo type="percent" val="0"/>
        <cfvo type="percent" val="25"/>
        <cfvo type="percent" val="100"/>
        <color rgb="FFFF0000"/>
        <color rgb="FFFFFF00"/>
        <color rgb="FF92D050"/>
      </colorScale>
    </cfRule>
    <cfRule type="colorScale" priority="13">
      <colorScale>
        <cfvo type="percent" val="0"/>
        <cfvo type="percent" val="25"/>
        <cfvo type="percent" val="100"/>
        <color rgb="FFFF0000"/>
        <color rgb="FFFFFF00"/>
        <color rgb="FF92D050"/>
      </colorScale>
    </cfRule>
  </conditionalFormatting>
  <conditionalFormatting sqref="M7:M11 M3 M13:M14">
    <cfRule type="colorScale" priority="11">
      <colorScale>
        <cfvo type="percent" val="0"/>
        <cfvo type="percent" val="25"/>
        <cfvo type="percent" val="100"/>
        <color rgb="FFFF0000"/>
        <color rgb="FFFFFF00"/>
        <color rgb="FF92D050"/>
      </colorScale>
    </cfRule>
  </conditionalFormatting>
  <conditionalFormatting sqref="G3:H3 G7:H7 G4:G6 G9:H9 G8 G13:H14 G10:G12 G15">
    <cfRule type="colorScale" priority="10">
      <colorScale>
        <cfvo type="percent" val="25"/>
        <cfvo type="percent" val="50"/>
        <cfvo type="percent" val="100"/>
        <color rgb="FFFF0000"/>
        <color rgb="FFFFFF00"/>
        <color rgb="FF92D050"/>
      </colorScale>
    </cfRule>
  </conditionalFormatting>
  <conditionalFormatting sqref="M3:M15">
    <cfRule type="colorScale" priority="14">
      <colorScale>
        <cfvo type="percent" val="25"/>
        <cfvo type="percent" val="50"/>
        <cfvo type="percent" val="100"/>
        <color rgb="FFFF0000"/>
        <color rgb="FFFFFF00"/>
        <color rgb="FF92D050"/>
      </colorScale>
    </cfRule>
  </conditionalFormatting>
  <conditionalFormatting sqref="G3:H3 G7:H7 G4:G6 G9:H9 G8 G13:H14 G10:G12 G15">
    <cfRule type="colorScale" priority="6">
      <colorScale>
        <cfvo type="percent" val="50"/>
        <cfvo type="percent" val="75"/>
        <cfvo type="percent" val="100"/>
        <color rgb="FFFF0000"/>
        <color rgb="FFFFFF00"/>
        <color rgb="FF92D050"/>
      </colorScale>
    </cfRule>
    <cfRule type="colorScale" priority="8">
      <colorScale>
        <cfvo type="percent" val="25"/>
        <cfvo type="percent" val="50"/>
        <cfvo type="percent" val="100"/>
        <color rgb="FFFF0000"/>
        <color rgb="FFFFFF00"/>
        <color rgb="FF92D050"/>
      </colorScale>
    </cfRule>
    <cfRule type="colorScale" priority="9">
      <colorScale>
        <cfvo type="percent" val="25"/>
        <cfvo type="percent" val="50"/>
        <cfvo type="percent" val="100"/>
        <color rgb="FFFF0000"/>
        <color rgb="FFFFFF00"/>
        <color rgb="FF92D050"/>
      </colorScale>
    </cfRule>
  </conditionalFormatting>
  <conditionalFormatting sqref="M3:M15">
    <cfRule type="colorScale" priority="5">
      <colorScale>
        <cfvo type="percent" val="50"/>
        <cfvo type="percent" val="75"/>
        <cfvo type="percent" val="100"/>
        <color rgb="FFFF0000"/>
        <color rgb="FFFFFF00"/>
        <color rgb="FF92D050"/>
      </colorScale>
    </cfRule>
    <cfRule type="colorScale" priority="7">
      <colorScale>
        <cfvo type="percent" val="25"/>
        <cfvo type="percent" val="50"/>
        <cfvo type="percent" val="100"/>
        <color rgb="FFFF0000"/>
        <color rgb="FFFFFF00"/>
        <color rgb="FF92D050"/>
      </colorScale>
    </cfRule>
  </conditionalFormatting>
  <conditionalFormatting sqref="G22:G34">
    <cfRule type="colorScale" priority="4">
      <colorScale>
        <cfvo type="percent" val="50"/>
        <cfvo type="percent" val="75"/>
        <cfvo type="percent" val="100"/>
        <color rgb="FFFF0000"/>
        <color rgb="FFFFFF00"/>
        <color rgb="FF92D050"/>
      </colorScale>
    </cfRule>
  </conditionalFormatting>
  <conditionalFormatting sqref="G3:G19">
    <cfRule type="colorScale" priority="65">
      <colorScale>
        <cfvo type="percent" val="50"/>
        <cfvo type="percent" val="75"/>
        <cfvo type="percent" val="100"/>
        <color rgb="FFFF0000"/>
        <color rgb="FFFFFF00"/>
        <color rgb="FF92D050"/>
      </colorScale>
    </cfRule>
  </conditionalFormatting>
  <conditionalFormatting sqref="M3:M17">
    <cfRule type="colorScale" priority="2">
      <colorScale>
        <cfvo type="percent" val="50"/>
        <cfvo type="percent" val="75"/>
        <cfvo type="percent" val="100"/>
        <color rgb="FFFF0000"/>
        <color rgb="FFFFFF00"/>
        <color rgb="FF92D050"/>
      </colorScale>
    </cfRule>
  </conditionalFormatting>
  <conditionalFormatting sqref="G3:G17">
    <cfRule type="colorScale" priority="1">
      <colorScale>
        <cfvo type="percent" val="50"/>
        <cfvo type="percent" val="75"/>
        <cfvo type="percent" val="100"/>
        <color rgb="FFFF0000"/>
        <color rgb="FFFFFF00"/>
        <color rgb="FF92D050"/>
      </colorScale>
    </cfRule>
  </conditionalFormatting>
  <printOptions horizontalCentered="1"/>
  <pageMargins left="0.39370078740157483" right="0.39370078740157483" top="0.39370078740157483" bottom="0.39370078740157483" header="0.27559055118110237" footer="0.31496062992125984"/>
  <pageSetup paperSize="5" scale="30" firstPageNumber="0" fitToHeight="2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SEG_PA_TIC_3T_2021</vt:lpstr>
      <vt:lpstr>CONSOLIDADO</vt:lpstr>
      <vt:lpstr>CONSOLIDADO!Área_de_impresión</vt:lpstr>
      <vt:lpstr>SEG_PA_TIC_3T_2021!Área_de_impresión</vt:lpstr>
      <vt:lpstr>CONSOLIDADO!Títulos_a_imprimir</vt:lpstr>
      <vt:lpstr>SEG_PA_TIC_3T_2021!Títulos_a_imprimir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TIC</dc:creator>
  <cp:lastModifiedBy>P3-DAPM-004</cp:lastModifiedBy>
  <cp:lastPrinted>2021-11-04T17:32:27Z</cp:lastPrinted>
  <dcterms:created xsi:type="dcterms:W3CDTF">2020-12-18T15:25:22Z</dcterms:created>
  <dcterms:modified xsi:type="dcterms:W3CDTF">2021-11-04T17:32:43Z</dcterms:modified>
</cp:coreProperties>
</file>