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PM  " sheetId="1" r:id="rId1"/>
  </sheets>
  <definedNames>
    <definedName name="lista">INDICARPUNTOLIBRO</definedName>
  </definedNames>
  <calcPr fullCalcOnLoad="1"/>
</workbook>
</file>

<file path=xl/comments1.xml><?xml version="1.0" encoding="utf-8"?>
<comments xmlns="http://schemas.openxmlformats.org/spreadsheetml/2006/main">
  <authors>
    <author>Un usuario de Microsoft Office satisfecho</author>
    <author>Bernardo Acevedo R?os</author>
    <author>Jorge Mario Agudelo Giraldo</author>
  </authors>
  <commentList>
    <comment ref="A403" authorId="0">
      <text>
        <r>
          <rPr>
            <sz val="9"/>
            <rFont val="Tahoma"/>
            <family val="2"/>
          </rPr>
          <t xml:space="preserve">Consignar la fecha (dia-mes-año) de subscripción del pan en la celda demarcada
 </t>
        </r>
      </text>
    </comment>
    <comment ref="A445" authorId="0">
      <text>
        <r>
          <rPr>
            <sz val="9"/>
            <rFont val="Tahoma"/>
            <family val="2"/>
          </rPr>
          <t xml:space="preserve">Numero de orden del hallazgo en el informe ( cuando una accion correctiva agrupa varios hallazgos pueden relacionarse en las celdas los numeros correspondientes )  relacionarse 
</t>
        </r>
      </text>
    </comment>
    <comment ref="B445" authorId="0">
      <text>
        <r>
          <rPr>
            <sz val="9"/>
            <rFont val="Tahoma"/>
            <family val="2"/>
          </rPr>
          <t xml:space="preserve">Corresponde a la clasificación esteblecida por la CGR según la naturaleza del hallazgo y su origen en las diferentes áreas de la administración 
</t>
        </r>
      </text>
    </comment>
    <comment ref="F445" authorId="0">
      <text>
        <r>
          <rPr>
            <sz val="9"/>
            <rFont val="Tahoma"/>
            <family val="2"/>
          </rPr>
          <t xml:space="preserve">Es la accón o decisión que adopta la entidad para subsanar o corregir la situación plasmada en el hallazgo
</t>
        </r>
      </text>
    </comment>
    <comment ref="G445" authorId="0">
      <text>
        <r>
          <rPr>
            <sz val="9"/>
            <rFont val="Tahoma"/>
            <family val="2"/>
          </rPr>
          <t xml:space="preserve">Refleja el propósito que tiene el cumplir con la acción emprendida para corregir las situaciones que se deriven de los hallazgos 
</t>
        </r>
      </text>
    </comment>
    <comment ref="J445" authorId="0">
      <text>
        <r>
          <rPr>
            <sz val="9"/>
            <rFont val="Tahoma"/>
            <family val="2"/>
          </rPr>
          <t xml:space="preserve">Expresa la metrica de los pasos o metas que contiene cada acción con el fin de poder medir el grado de avance  
</t>
        </r>
      </text>
    </comment>
    <comment ref="K445" authorId="0">
      <text>
        <r>
          <rPr>
            <sz val="9"/>
            <rFont val="Tahoma"/>
            <family val="2"/>
          </rPr>
          <t xml:space="preserve">Se consigna la fecha programada para la iniciación de cada paso o meta 
</t>
        </r>
      </text>
    </comment>
    <comment ref="L445" authorId="0">
      <text>
        <r>
          <rPr>
            <sz val="9"/>
            <rFont val="Tahoma"/>
            <family val="2"/>
          </rPr>
          <t xml:space="preserve">Eestablece el plazo o  y finalización de cada una de las metas 
</t>
        </r>
      </text>
    </comment>
    <comment ref="M445" authorId="0">
      <text>
        <r>
          <rPr>
            <sz val="9"/>
            <rFont val="Tahoma"/>
            <family val="2"/>
          </rPr>
          <t xml:space="preserve">La hoja calcula automáticamente el pazo de duración de la acción teniendo cuidado que la ultima acción consignada sea la que termine de último 
</t>
        </r>
      </text>
    </comment>
    <comment ref="A441" authorId="0">
      <text>
        <r>
          <rPr>
            <sz val="9"/>
            <rFont val="Tahoma"/>
            <family val="2"/>
          </rPr>
          <t xml:space="preserve">Consignar la fecha (dia-mes-año) de subscripción del pan en la celda demarcada
 </t>
        </r>
      </text>
    </comment>
    <comment ref="E616" authorId="1">
      <text>
        <r>
          <rPr>
            <b/>
            <sz val="9"/>
            <rFont val="Tahoma"/>
            <family val="2"/>
          </rPr>
          <t xml:space="preserve">ejecucion presupuestal
</t>
        </r>
      </text>
    </comment>
    <comment ref="E573" authorId="1">
      <text>
        <r>
          <rPr>
            <b/>
            <sz val="9"/>
            <rFont val="Tahoma"/>
            <family val="2"/>
          </rPr>
          <t xml:space="preserve">ejecucion presupuestal
</t>
        </r>
      </text>
    </comment>
    <comment ref="E638" authorId="1">
      <text>
        <r>
          <rPr>
            <b/>
            <sz val="9"/>
            <rFont val="Tahoma"/>
            <family val="2"/>
          </rPr>
          <t xml:space="preserve">ejecucion presupuestal
</t>
        </r>
      </text>
    </comment>
    <comment ref="E675" authorId="1">
      <text>
        <r>
          <rPr>
            <b/>
            <sz val="9"/>
            <rFont val="Tahoma"/>
            <family val="2"/>
          </rPr>
          <t xml:space="preserve">ejecucion presupuestal
</t>
        </r>
      </text>
    </comment>
    <comment ref="D977" authorId="2">
      <text>
        <r>
          <rPr>
            <b/>
            <sz val="9"/>
            <rFont val="Tahoma"/>
            <family val="2"/>
          </rPr>
          <t>Jorge Mario Agudelo Giraldo:</t>
        </r>
        <r>
          <rPr>
            <sz val="9"/>
            <rFont val="Tahoma"/>
            <family val="2"/>
          </rPr>
          <t xml:space="preserve">
</t>
        </r>
      </text>
    </comment>
    <comment ref="D1069" authorId="2">
      <text>
        <r>
          <rPr>
            <b/>
            <sz val="9"/>
            <color indexed="8"/>
            <rFont val="Tahoma"/>
            <family val="2"/>
          </rPr>
          <t>Jorge Mario Agudelo Giraldo:</t>
        </r>
        <r>
          <rPr>
            <sz val="9"/>
            <color indexed="8"/>
            <rFont val="Tahoma"/>
            <family val="2"/>
          </rPr>
          <t xml:space="preserve">
</t>
        </r>
      </text>
    </comment>
    <comment ref="D1120" authorId="2">
      <text>
        <r>
          <rPr>
            <b/>
            <sz val="9"/>
            <rFont val="Tahoma"/>
            <family val="2"/>
          </rPr>
          <t>Jorge Mario Agudelo Giraldo:</t>
        </r>
        <r>
          <rPr>
            <sz val="9"/>
            <rFont val="Tahoma"/>
            <family val="2"/>
          </rPr>
          <t xml:space="preserve">
</t>
        </r>
      </text>
    </comment>
    <comment ref="D1063" authorId="2">
      <text>
        <r>
          <rPr>
            <b/>
            <sz val="9"/>
            <color indexed="8"/>
            <rFont val="Tahoma"/>
            <family val="2"/>
          </rPr>
          <t>Jorge Mario Agudelo Giraldo:</t>
        </r>
        <r>
          <rPr>
            <sz val="9"/>
            <color indexed="8"/>
            <rFont val="Tahoma"/>
            <family val="2"/>
          </rPr>
          <t xml:space="preserve">
</t>
        </r>
      </text>
    </comment>
    <comment ref="D1073" authorId="2">
      <text>
        <r>
          <rPr>
            <b/>
            <sz val="9"/>
            <color indexed="8"/>
            <rFont val="Tahoma"/>
            <family val="2"/>
          </rPr>
          <t>Jorge Mario Agudelo Giraldo:</t>
        </r>
        <r>
          <rPr>
            <sz val="9"/>
            <color indexed="8"/>
            <rFont val="Tahoma"/>
            <family val="2"/>
          </rPr>
          <t xml:space="preserve">
</t>
        </r>
      </text>
    </comment>
    <comment ref="D1052" authorId="2">
      <text>
        <r>
          <rPr>
            <b/>
            <sz val="9"/>
            <color indexed="8"/>
            <rFont val="Tahoma"/>
            <family val="2"/>
          </rPr>
          <t>Jorge Mario Agudelo Giraldo:</t>
        </r>
        <r>
          <rPr>
            <sz val="9"/>
            <color indexed="8"/>
            <rFont val="Tahoma"/>
            <family val="2"/>
          </rPr>
          <t xml:space="preserve">
</t>
        </r>
      </text>
    </comment>
    <comment ref="D1055" authorId="2">
      <text>
        <r>
          <rPr>
            <b/>
            <sz val="9"/>
            <color indexed="8"/>
            <rFont val="Tahoma"/>
            <family val="2"/>
          </rPr>
          <t>Jorge Mario Agudelo Giraldo:</t>
        </r>
        <r>
          <rPr>
            <sz val="9"/>
            <color indexed="8"/>
            <rFont val="Tahoma"/>
            <family val="2"/>
          </rPr>
          <t xml:space="preserve">
</t>
        </r>
      </text>
    </comment>
    <comment ref="D1057" authorId="2">
      <text>
        <r>
          <rPr>
            <b/>
            <sz val="9"/>
            <color indexed="8"/>
            <rFont val="Tahoma"/>
            <family val="2"/>
          </rPr>
          <t>Jorge Mario Agudelo Giraldo:</t>
        </r>
        <r>
          <rPr>
            <sz val="9"/>
            <color indexed="8"/>
            <rFont val="Tahoma"/>
            <family val="2"/>
          </rPr>
          <t xml:space="preserve">
</t>
        </r>
      </text>
    </comment>
    <comment ref="D1060" authorId="2">
      <text>
        <r>
          <rPr>
            <b/>
            <sz val="9"/>
            <color indexed="8"/>
            <rFont val="Tahoma"/>
            <family val="2"/>
          </rPr>
          <t>Jorge Mario Agudelo Giraldo:</t>
        </r>
        <r>
          <rPr>
            <sz val="9"/>
            <color indexed="8"/>
            <rFont val="Tahoma"/>
            <family val="2"/>
          </rPr>
          <t xml:space="preserve">
</t>
        </r>
      </text>
    </comment>
    <comment ref="D1064" authorId="2">
      <text>
        <r>
          <rPr>
            <b/>
            <sz val="9"/>
            <color indexed="8"/>
            <rFont val="Tahoma"/>
            <family val="2"/>
          </rPr>
          <t>Jorge Mario Agudelo Giraldo:</t>
        </r>
        <r>
          <rPr>
            <sz val="9"/>
            <color indexed="8"/>
            <rFont val="Tahoma"/>
            <family val="2"/>
          </rPr>
          <t xml:space="preserve">
</t>
        </r>
      </text>
    </comment>
    <comment ref="D1068" authorId="2">
      <text>
        <r>
          <rPr>
            <b/>
            <sz val="9"/>
            <color indexed="8"/>
            <rFont val="Tahoma"/>
            <family val="2"/>
          </rPr>
          <t>Jorge Mario Agudelo Giraldo:</t>
        </r>
        <r>
          <rPr>
            <sz val="9"/>
            <color indexed="8"/>
            <rFont val="Tahoma"/>
            <family val="2"/>
          </rPr>
          <t xml:space="preserve">
</t>
        </r>
      </text>
    </comment>
    <comment ref="D1070" authorId="2">
      <text>
        <r>
          <rPr>
            <b/>
            <sz val="9"/>
            <color indexed="8"/>
            <rFont val="Tahoma"/>
            <family val="2"/>
          </rPr>
          <t>Jorge Mario Agudelo Giraldo:</t>
        </r>
        <r>
          <rPr>
            <sz val="9"/>
            <color indexed="8"/>
            <rFont val="Tahoma"/>
            <family val="2"/>
          </rPr>
          <t xml:space="preserve">
</t>
        </r>
      </text>
    </comment>
    <comment ref="D1074" authorId="2">
      <text>
        <r>
          <rPr>
            <b/>
            <sz val="9"/>
            <color indexed="8"/>
            <rFont val="Tahoma"/>
            <family val="2"/>
          </rPr>
          <t>Jorge Mario Agudelo Giraldo:</t>
        </r>
        <r>
          <rPr>
            <sz val="9"/>
            <color indexed="8"/>
            <rFont val="Tahoma"/>
            <family val="2"/>
          </rPr>
          <t xml:space="preserve">
</t>
        </r>
      </text>
    </comment>
    <comment ref="D1085" authorId="2">
      <text>
        <r>
          <rPr>
            <b/>
            <sz val="9"/>
            <color indexed="8"/>
            <rFont val="Tahoma"/>
            <family val="2"/>
          </rPr>
          <t>Jorge Mario Agudelo Giraldo:</t>
        </r>
        <r>
          <rPr>
            <sz val="9"/>
            <color indexed="8"/>
            <rFont val="Tahoma"/>
            <family val="2"/>
          </rPr>
          <t xml:space="preserve">
</t>
        </r>
      </text>
    </comment>
  </commentList>
</comments>
</file>

<file path=xl/sharedStrings.xml><?xml version="1.0" encoding="utf-8"?>
<sst xmlns="http://schemas.openxmlformats.org/spreadsheetml/2006/main" count="3831" uniqueCount="1431">
  <si>
    <t>Entidad:</t>
  </si>
  <si>
    <t>NIT</t>
  </si>
  <si>
    <t>860000464-3</t>
  </si>
  <si>
    <t>Numero consecutivo del hallazgo</t>
  </si>
  <si>
    <t>Código hallazgo</t>
  </si>
  <si>
    <t>Acción de mejoramiento</t>
  </si>
  <si>
    <t>Objetivo</t>
  </si>
  <si>
    <t>Descripción de las Metas</t>
  </si>
  <si>
    <t>Fecha iniciación Metas</t>
  </si>
  <si>
    <t>Fecha terminación Metas</t>
  </si>
  <si>
    <t>Avance físico de ejecución de las metas</t>
  </si>
  <si>
    <t>Porcentaje de Avance fisico de ejecución de las metas</t>
  </si>
  <si>
    <t>Puntaje  Logrado  por las metas metas  (Poi)</t>
  </si>
  <si>
    <t>Puntaje Logrado por las metas  Vencidas (POMVi)</t>
  </si>
  <si>
    <t>Puntaje atribuido metas vencidas</t>
  </si>
  <si>
    <t>SI</t>
  </si>
  <si>
    <t>NO</t>
  </si>
  <si>
    <t>Información suministrada en el informe de la CGR</t>
  </si>
  <si>
    <t>Celda con formato fecha: Día Mes Año</t>
  </si>
  <si>
    <t>Fila de Totales</t>
  </si>
  <si>
    <t>Municipio de Armenia</t>
  </si>
  <si>
    <t>Representante Legal:</t>
  </si>
  <si>
    <t>Período Fiscal que Cubre</t>
  </si>
  <si>
    <t>Puntaje base de evaluación de avance</t>
  </si>
  <si>
    <t>PBEA</t>
  </si>
  <si>
    <t>Cumplimiento del Plan de Mejoramiento</t>
  </si>
  <si>
    <t>CPM = POMMVi / PBEC</t>
  </si>
  <si>
    <t>Avance del plan de Mejoramiento</t>
  </si>
  <si>
    <t>AP =  POMi / PBEA</t>
  </si>
  <si>
    <t>HACIENDA</t>
  </si>
  <si>
    <t>Fecha de suscripción</t>
  </si>
  <si>
    <t>Fecha de Evaluación</t>
  </si>
  <si>
    <t>Hacienda  1</t>
  </si>
  <si>
    <t>Causa del hallazgo</t>
  </si>
  <si>
    <t>Efecto del hallazgo</t>
  </si>
  <si>
    <t>Denominación de la Unidad de medida de la Meta</t>
  </si>
  <si>
    <t>Unidad de Medida de la Meta</t>
  </si>
  <si>
    <t>Plazo en semanas de las Meta</t>
  </si>
  <si>
    <t>Efectividad de la acción</t>
  </si>
  <si>
    <t>Actas de seguimiento</t>
  </si>
  <si>
    <t>Sanciones</t>
  </si>
  <si>
    <t>SETTA 1</t>
  </si>
  <si>
    <t>DP-017-089</t>
  </si>
  <si>
    <t>8 de Enero de 2018</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</si>
  <si>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</si>
  <si>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</si>
  <si>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</si>
  <si>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</si>
  <si>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Recuperar el saldo pendiente por concepto de acuerdos de pago incumplidos por aprovechamiento urbanistico, evidenciado en informes trimestrales</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</si>
  <si>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</si>
  <si>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</si>
  <si>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</si>
  <si>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</si>
  <si>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</si>
  <si>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</si>
  <si>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</si>
  <si>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</si>
  <si>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</si>
  <si>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</si>
  <si>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</si>
  <si>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</si>
  <si>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</si>
  <si>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</si>
  <si>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</si>
  <si>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</si>
  <si>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</si>
  <si>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</si>
  <si>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</si>
  <si>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</si>
  <si>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</si>
  <si>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</si>
  <si>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</si>
  <si>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27 de abril de 2018</t>
  </si>
  <si>
    <t>5 de diciembre de 2018</t>
  </si>
  <si>
    <t xml:space="preserve">Reglamentar el proceso para recibir las áreas de cesión en el Municipio de Armenia, atendiendo las disposiciones Nacionales y lo regulado en el Plan de Ordenamiento Territorial. 
</t>
  </si>
  <si>
    <t xml:space="preserve">Mesas de trabajo. </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</si>
  <si>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</si>
  <si>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</si>
  <si>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</si>
  <si>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</si>
  <si>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</si>
  <si>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</si>
  <si>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</si>
  <si>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TIC 2</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</si>
  <si>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</si>
  <si>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</si>
  <si>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</si>
  <si>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</si>
  <si>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</si>
  <si>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</si>
  <si>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</si>
  <si>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</si>
  <si>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</si>
  <si>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</si>
  <si>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</si>
  <si>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</si>
  <si>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</si>
  <si>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</si>
  <si>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</si>
  <si>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</si>
  <si>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</si>
  <si>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</si>
  <si>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</si>
  <si>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</si>
  <si>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</si>
  <si>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</si>
  <si>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Dar  aplicabilidad  a la normatividad vigente con respecto  a la publicidad exterior visual  en el Municipio de Armenia.</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</si>
  <si>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</si>
  <si>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</si>
  <si>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</si>
  <si>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</si>
  <si>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Planeación 5</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</si>
  <si>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</si>
  <si>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</si>
  <si>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</si>
  <si>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Mantener en buen estado las instalaciones y  edificaciones destinadas para los Centros de Desarrollo Comunitario C.D.C.</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</si>
  <si>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</si>
  <si>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</si>
  <si>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</si>
  <si>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</si>
  <si>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</si>
  <si>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</si>
  <si>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</si>
  <si>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</si>
  <si>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</si>
  <si>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22 de marzo de 2019</t>
  </si>
  <si>
    <t xml:space="preserve">Denuncia Ciudadana DP-018-0108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</si>
  <si>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</si>
  <si>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</si>
  <si>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</si>
  <si>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</si>
  <si>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Elaborar y ejecutar un Plan de Acción que permita el mejoramiento del estado de los vehiculos </t>
  </si>
  <si>
    <t>Plan de Accion elaborado y ejecutado</t>
  </si>
  <si>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</si>
  <si>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</si>
  <si>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</si>
  <si>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</si>
  <si>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</si>
  <si>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</si>
  <si>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</si>
  <si>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</si>
  <si>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</si>
  <si>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</si>
  <si>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</si>
  <si>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</si>
  <si>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</si>
  <si>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</si>
  <si>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</si>
  <si>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</si>
  <si>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</si>
  <si>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</si>
  <si>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</si>
  <si>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</si>
  <si>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</si>
  <si>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</si>
  <si>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</si>
  <si>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</si>
  <si>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</si>
  <si>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 xml:space="preserve">Porque el Municipio de Armenia presenta limitaciones y deficiencias generales de tipo operativo o administrativo que tienen impacto en el desarrollo normal del proceso contable en especial en materia de Conciliaciones Bancarias, </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</si>
  <si>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</si>
  <si>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</si>
  <si>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</si>
  <si>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</si>
  <si>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t>Presentar la informacion contable de la entidad publica acorde a todos los principios de contablidad emanados de la contaduria general de la nacion</t>
  </si>
  <si>
    <t>Porque la Entidad no corrió depreciación ni deterioro a su propiedad, planta y equipo durante la vigencia fiscal 2018 y por ende no reconoció el gasto por depreciación acumulada del período contable; subestimando los gastos y generando superávit inexacto.</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</si>
  <si>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</si>
  <si>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</si>
  <si>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</si>
  <si>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04 de junio de 2019</t>
  </si>
  <si>
    <t>Componente de Gestión y Resultado- Auditoría Regular vigencia 2017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</si>
  <si>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</si>
  <si>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</si>
  <si>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</si>
  <si>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</si>
  <si>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</si>
  <si>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</si>
  <si>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</si>
  <si>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</si>
  <si>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</si>
  <si>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</si>
  <si>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</si>
  <si>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Denuncia Ciudadana   DP- 019-0016</t>
  </si>
  <si>
    <t>Hacienda 1</t>
  </si>
  <si>
    <t>Hacienda</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</si>
  <si>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</si>
  <si>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</si>
  <si>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</si>
  <si>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</si>
  <si>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</si>
  <si>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</si>
  <si>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</si>
  <si>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</si>
  <si>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</si>
  <si>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</si>
  <si>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</si>
  <si>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Bienes</t>
  </si>
  <si>
    <t>AUDITORIA MODALIDAD ESPECIAL MUNICIPIO DE ARMENIA- AUA VIGENCIAS 2009-2018</t>
  </si>
  <si>
    <t>2009-2018</t>
  </si>
  <si>
    <t>Aréas de cesión las cuales no han sido incorporadas correspondientes a licencias expedidas antes de la expedición del Decreto Municipal No 064 de 2013</t>
  </si>
  <si>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</si>
  <si>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</si>
  <si>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</si>
  <si>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</si>
  <si>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</si>
  <si>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</si>
  <si>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</si>
  <si>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</si>
  <si>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</si>
  <si>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</si>
  <si>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</si>
  <si>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</si>
  <si>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</si>
  <si>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</si>
  <si>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</si>
  <si>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t xml:space="preserve">omisión de cumplimiento de los requisitos legales en la ejecución de obras públicas en el sector malecón la secreta </t>
  </si>
  <si>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</si>
  <si>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</si>
  <si>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</si>
  <si>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</si>
  <si>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</si>
  <si>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</si>
  <si>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</si>
  <si>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</si>
  <si>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</si>
  <si>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</si>
  <si>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Incorporación de areas de cesión directa por compensación </t>
  </si>
  <si>
    <t xml:space="preserve">Establecer el proceso mediente el cual se realizara la identificación e incorporació de las areas de cesión </t>
  </si>
  <si>
    <t xml:space="preserve">liquidacion de Aprovechamiento urbanistico adicional de sin acto administrativo definitivo para el pago </t>
  </si>
  <si>
    <t>Incumplimiento Plan de Mejoramiento</t>
  </si>
  <si>
    <t xml:space="preserve">Entidad: </t>
  </si>
  <si>
    <t xml:space="preserve">Representante Legal:  </t>
  </si>
  <si>
    <t>NIT:</t>
  </si>
  <si>
    <t>Modalidad de Auditoria:</t>
  </si>
  <si>
    <t>Fecha de Suscripción:</t>
  </si>
  <si>
    <t>Causa  del Hallazgo</t>
  </si>
  <si>
    <t>Acción de Mejoramiento</t>
  </si>
  <si>
    <t>Unidad de medida de las Metas</t>
  </si>
  <si>
    <t>Municpio de Armenia</t>
  </si>
  <si>
    <t>890.000-464-3</t>
  </si>
  <si>
    <t>Periodo fiscal que cubre:</t>
  </si>
  <si>
    <t>Efecto  del Hallazgo</t>
  </si>
  <si>
    <t>Código del Hallazgo</t>
  </si>
  <si>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</si>
  <si>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</si>
  <si>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</si>
  <si>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</si>
  <si>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</si>
  <si>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</si>
  <si>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t xml:space="preserve">Supervisión del contrato inadecuadamente 
Deficiencia en la planeación 
La no ejecución debida de las obligaciones del Contratista
 </t>
  </si>
  <si>
    <t>Licitación de obras sin el lleno de requisitos legales.
- Uso ineficiente de recursos 
- Incremento de costos en el contrato de obra No 012 de 2015
- Incumplimiento de disposiciones generales
- Inefectividad en el trabajo (no se están realizando como fueron planeados)
- Gastos indebidos
- Controles inadecuados de recursos o actividades.</t>
  </si>
  <si>
    <t xml:space="preserve">Verificar que el producto entregado al municipio contenga la integridad de los estudios contratados con las respectivas firmas de las personas responsables. </t>
  </si>
  <si>
    <t xml:space="preserve">Garantizar que los recursos públicos sean utiliazados en contraprestación de un contrato cumplido.  </t>
  </si>
  <si>
    <t xml:space="preserve">Verificar que en todos los contratos celebrados se cumplan en debida forma el objeto contractual que soporte los pagos realizados. </t>
  </si>
  <si>
    <t>Acta de liquidación y recibo a satisfacción</t>
  </si>
  <si>
    <t xml:space="preserve">Supervisión del contrato inadecuadamente 
- Deficiencia en la planeación 
- La no ejecución debida de la obligaciones del Contratista </t>
  </si>
  <si>
    <t xml:space="preserve">Licitación de obras sin el lleno de requisitos legales.
- Uso ineficiente de recursos 
- Incremento de costos
- Incumplimiento de disposiciones generales
- Inefectividad en el trabajo (no se están realizando como fueron planeados)
- Gastos indebidos
- Controles inadecuados de recursos o actividades. </t>
  </si>
  <si>
    <t xml:space="preserve">Verificar que en todos los contratos celebrados se cumplan en debida forma el objeto contractual que soporte los pagos realziados. </t>
  </si>
  <si>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</si>
  <si>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</si>
  <si>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</si>
  <si>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</si>
  <si>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</si>
  <si>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</si>
  <si>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</si>
  <si>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</si>
  <si>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</si>
  <si>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</si>
  <si>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</si>
  <si>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</si>
  <si>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</si>
  <si>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</si>
  <si>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</si>
  <si>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</si>
  <si>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</si>
  <si>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</si>
  <si>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</si>
  <si>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</si>
  <si>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</si>
  <si>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</si>
  <si>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t>Mala selección del contratista de conocerse su participacion en procesos previos vinculantes, falta grave al no ceñirse a las obligaciones contractules</t>
  </si>
  <si>
    <t>Detrimento patrimonial al pretender facturar por tiempo y no por ejecución y/o obras desarrolladas</t>
  </si>
  <si>
    <t xml:space="preserve">En los estudios previos determinar una forma de pago que garantice que los pagos que se efectuan, sean procedentes de acuerdo a las tareas realizadas, </t>
  </si>
  <si>
    <t xml:space="preserve">Garantizar que los recursos públicos sean utiliazados en contraprestación frente a obligaciones cumplidas.  </t>
  </si>
  <si>
    <t xml:space="preserve">Verificar de manera riguroas y a traves del supervisor del contrato que en todos los contratos celebrados, el contratista suministre evidencias que prueben el de la ejecuion contractual que puedan soporte los pagos realziados. </t>
  </si>
  <si>
    <t>Actas de pago soportadas con  evidencias de la ejecució contractual</t>
  </si>
  <si>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</si>
  <si>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</si>
  <si>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</si>
  <si>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</si>
  <si>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</si>
  <si>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</si>
  <si>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t>Presunta falta a los principios que rigen los contratos de las entidades estatales contemplados en la ley 80 de 1993, como lo es el PRINCIPIO DE SELECCIÓN OBJETIVA, el cual tiene como fin determinar conforme la necesidad del servicio y el contrato.</t>
  </si>
  <si>
    <t xml:space="preserve">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 consultoría </t>
  </si>
  <si>
    <t xml:space="preserve">Realizar una adecuada verificacion de idoneidad tales como  capacidad legal, técnica y económica para garantizar la celebración de contratos o convenios con entidades idoneas para ejecutar el objeto contractual. </t>
  </si>
  <si>
    <t>Garantizar que se respeten las modalidades de selección y solo se adelanten contratos interadministrativos que no contrarien los principios de transparencia y selección objetiva</t>
  </si>
  <si>
    <t>Dar cumplimiento a lo preceptuado en el manual de contratación en su numeral  4.3.2  literal a, por lo que se pone a disposicion ante el comité de contratacion el anailisis de la viabilidad de la suscripción de cualquier contrato interadministrativo.</t>
  </si>
  <si>
    <t>Estudios previos que exija de manera clara y detallada, la  acreditación de la idoneidad  del contratista</t>
  </si>
  <si>
    <t xml:space="preserve">La Jusitificación de la suspension del contrato esta motivada por causa de un contrato ajeno, lo cual no se puede tener como fuerza mayor o caso fortuito. </t>
  </si>
  <si>
    <t xml:space="preserve">Paralización de la ejecución contractual sin fundamento legal o justa causa. </t>
  </si>
  <si>
    <t xml:space="preserve">Toda suspensión que sea acordada dentro de la ejecucion contractual debe estar justificada y debidamente sustentada con hechos que realmente constituyan 
situaciones de fuerza mayor, de caso fortuito o de procura del interés público, teniendo en cuenta lo plasmado en el manual de contratción en su capitulo II numeral 8. </t>
  </si>
  <si>
    <t xml:space="preserve">Impedir que los contratos  sean suspendidos sin fundamento legal, evitando una paralizacion del ejecucion contractual sin una causa adecuata o eficiente. </t>
  </si>
  <si>
    <t xml:space="preserve">Verificar que en todos los contratos  previo a la suscripcion de la suspension, cuente con su debida motivacion acorde a derecho. </t>
  </si>
  <si>
    <t>Acta de suspensión debidamente justficada</t>
  </si>
  <si>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</si>
  <si>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</si>
  <si>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</si>
  <si>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</si>
  <si>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</si>
  <si>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</si>
  <si>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</si>
  <si>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</si>
  <si>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</si>
  <si>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</si>
  <si>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</si>
  <si>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</si>
  <si>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t>La información publicada en la página web del municipio de Armenia es insuficiente para la cantidad de información que se desprende del proceso de valorización, la cual efectivamente estaba publicada cuando existía el sitio web de estas obras.</t>
  </si>
  <si>
    <t>violacón al acceso a la información pública para  los ciudadanos involucrados e interesados en el proyecto, generando que no se pueda tener conocimiento general de todo lo relacionado con el proyecto de obras de valorización en la ciudad de Armenia</t>
  </si>
  <si>
    <t>Contar con mayor informaciòn en la seccion de Valorización, en la pagina de la Alcaldia Municipal, en donde la ciudadania tenga la posibilidd de tener acceso a información importante relativa al proyecto.</t>
  </si>
  <si>
    <t xml:space="preserve">Salvaguardar el principio de la publicidad </t>
  </si>
  <si>
    <t xml:space="preserve">Habilitar una pagina web que cuente con una mayor capacidad de información, la cual tenga la mayor informaci{on relevante del proceso de valorización </t>
  </si>
  <si>
    <t>Pagina Web</t>
  </si>
  <si>
    <t>no se evidencia en el expediente las 1.154 encuestas aplicadas durante los días 1, 3 y 15 de Diciembre de 2013; hecho que dificulta el proceso de verificación y control del procedimiento realizado ya que no se identifica en especifico las viviendas encuestadas</t>
  </si>
  <si>
    <t>dificulta el proceso de verificación y control del procedimiento realizado ya que no se identifica en especifico las viviendas encuestadas, lo que genera incertidumbre de los resultados plasmasdos en el producto del contrato.</t>
  </si>
  <si>
    <t>Establecer mecanismos de control principalmente a través del supervisor del contrato, frente a las evidencias  que soportan el producto contratado</t>
  </si>
  <si>
    <t>Realizar capacitaciones a los supervisores de los contratos, sobre las funciones y responsabilidades.</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</si>
  <si>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</si>
  <si>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</si>
  <si>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</si>
  <si>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</si>
  <si>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</si>
  <si>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</si>
  <si>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</si>
  <si>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</si>
  <si>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t xml:space="preserve">FALTA DE APLICACIÓN DEL MODELO FINANCIERO
ELABORADO MEDIANTE EL CONTRATO DE PRESTACIÓN DE SERVICIOS
No.093 DE 2016.- ADMINISTRATIVO, CON PRESUNTA INCIDENCIA FISCAL – </t>
  </si>
  <si>
    <t xml:space="preserve">Poca continuidad de personal encargado del mismo.
 Cambios en la administración del proyecto.
 Comunicación deficiente entre las dependencias y/o entidades encargadas del 
proyecto.
 Personal poco capacitado para efectuar el control y seguimiento financiero del 
proyecto.
</t>
  </si>
  <si>
    <t xml:space="preserve">Uso ineficiente de los recursos de valorización.
 Desconocimiento del estado financiero real del proyecto.
 Inefectividad del aplicativo elaborado.
 Control o seguimiento inadecuado de los recursos obtenidos por 
contribución de valorización.
 Ineficacia en el logro de las proyecciones planteadas sobre las variables 
económicas y financieras del proyecto.
 Inactividad para tomar decisiones oportunas frente a los riesgos financieros 
que se estaban presentando.
</t>
  </si>
  <si>
    <t xml:space="preserve">Actualizar la hoja de excel que determina el modelo financiero del proyecto de valorización </t>
  </si>
  <si>
    <t xml:space="preserve">Recuperar toda la información del proyecto de valorarización con el fin de realizar el respectivo seguimiento financiero </t>
  </si>
  <si>
    <t>A patir de la información recuperada describir el actual modelo financiero del proyecto de valorización</t>
  </si>
  <si>
    <t>modelo financiero actualizado y aplicado</t>
  </si>
  <si>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</si>
  <si>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</si>
  <si>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</si>
  <si>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</si>
  <si>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</si>
  <si>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</si>
  <si>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Especial del proyecto de obras financiadas a traves de la contribucion de valorizacion vigencias 2013-2019</t>
  </si>
  <si>
    <t>INFRAESTRUCTURA</t>
  </si>
  <si>
    <t xml:space="preserve">Plazo en semanas de las Meta </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</si>
  <si>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</si>
  <si>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</si>
  <si>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Sobretasa Bomberil, en el año 2018</t>
  </si>
  <si>
    <t>Elaborar un cuadro de control de los contratos suscritos por la dependencia, en cuanto a rubros asignados, ejecuciones, novedades y adiciones de los mismos.</t>
  </si>
  <si>
    <t>Conocer la inversión que se llevó a cabo en el año 2018 con los recursos provenientes de la Sobretasa Bomberíl.</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</si>
  <si>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</si>
  <si>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</si>
  <si>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</si>
  <si>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</si>
  <si>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Experiencia y Sabiduría – Adulto MayorEspacios para la Vida (CBA y CV).</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</si>
  <si>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</si>
  <si>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</si>
  <si>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</si>
  <si>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</si>
  <si>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</si>
  <si>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</si>
  <si>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</si>
  <si>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</si>
  <si>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</si>
  <si>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</si>
  <si>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Falta de mecanismos de seguimiento y monitoreo en la valiación de la información  a reportar en los aplicativos.</t>
  </si>
  <si>
    <t xml:space="preserve">Informes y registros inexactos, que presentan confusión en la información, generando falta de confiabildiad en los reportes.L. Diferencias  en el SIA OBSERVA </t>
  </si>
  <si>
    <t xml:space="preserve">Que la información que reporte el Departamento Administrativo de Hacienda en el Aplicativo SIA OBSERVA sea acorde a la realidad de la ejecucuón presupuestal de gastos </t>
  </si>
  <si>
    <t xml:space="preserve">Realizar losl seguimientos mensuales de las ejecuciones de los contratos y  actualizar los valores a publicar en las plataformas SIA. </t>
  </si>
  <si>
    <t>Cruce de información entre los saldos de la ejecución del Proyecto Actualización de la plataforma Tecnologica y el aplicativo SIA OBSERVA</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</si>
  <si>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</si>
  <si>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Cruce de información entre los saldos de la ejecución del Proyecto Fortalecimiento de la Infraestructura Tecnológica  y el aplicativo SIA OBSERVA</t>
  </si>
  <si>
    <t>Fallas en la supervisión</t>
  </si>
  <si>
    <t>✓ Incumplimiento en la entrega de informes
✓ Presuntos pagos sin soporte</t>
  </si>
  <si>
    <t>Capacitación a los supervisores e interventores de los contratos sobre las consecuencias legales que asumen por fallas en la supervisión.</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</si>
  <si>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</si>
  <si>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</si>
  <si>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listados de asistencias.</t>
  </si>
  <si>
    <t>Aplicar la lista de chequeo en cada contrato suscrito por el Departamento Administrativo de Planeación.</t>
  </si>
  <si>
    <t>Dar aplicabilidada a la lista de chequeo a todos lo contratos msuscritos por el Departamento Administrativo de Planeación..</t>
  </si>
  <si>
    <t>100% de requisitos cumplidos en la lista de chequeo</t>
  </si>
  <si>
    <t>Demora en el proceso de transferencia de los recursos por concepto de estampilla Binestar del Adulto Mayor, con presunta incidencia disciplinaria</t>
  </si>
  <si>
    <t>Procedimientos inadecuados</t>
  </si>
  <si>
    <t>Incumplimiento de disposiciones genrales</t>
  </si>
  <si>
    <t>Agilizar el proceso de transferencia de los recursos de la estampilla para el bienestar del adulto mayor</t>
  </si>
  <si>
    <t>Seguimiento periodico a los recaudos de la estampilla adulto mayor - municipal</t>
  </si>
  <si>
    <t>Realizar cuadro de seguimiento mensual del recaudo de la estampilla municipal</t>
  </si>
  <si>
    <t>Cuadro de excel con seguimiento acorde a las certificaciones de tesorería</t>
  </si>
  <si>
    <t>Seguimiento periodico a los recaudos de la estampilla adulto mayor - Departamental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</si>
  <si>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</si>
  <si>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</si>
  <si>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</si>
  <si>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Realizar cuadro de seguimiento mensual a la ejecución de los recursos de las estampillas Municipal y Departamental.</t>
  </si>
  <si>
    <t>Cuadro excel con seguimiento acorde a los convenios y o contratos suscritos</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</si>
  <si>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</si>
  <si>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</si>
  <si>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</si>
  <si>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</si>
  <si>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</si>
  <si>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</si>
  <si>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</si>
  <si>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</si>
  <si>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</si>
  <si>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</si>
  <si>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</si>
  <si>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</si>
  <si>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</si>
  <si>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</si>
  <si>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</si>
  <si>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</si>
  <si>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</si>
  <si>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Mesas de trabajo, evidenciadas mediante acta.</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</si>
  <si>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</si>
  <si>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</si>
  <si>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</si>
  <si>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</si>
  <si>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Consolidación de instructivo para la declaratoria de incumplimiento de Acuerdos de Pago por Aprovechamiento Urbanistico Adicional</t>
  </si>
  <si>
    <t>Definir un procedimiento con mayor celeridad para el recaudo de Acuerdos de Pago Incumplidos</t>
  </si>
  <si>
    <t xml:space="preserve">Clasificar, graduar y ejecutar por via coactiva las obligaciones pendeintes por concepto de AUA con acuerdo de pago incumpldos.      </t>
  </si>
  <si>
    <t>Mesas de trabajo, trimestrales, de avance y verificacion con levantamiento de evidencias (actas)</t>
  </si>
  <si>
    <t>Hacer cruce de información entre las cociliaciones bancarias y los libros auxiliares 
con el fin de evidenciar diferencias y realizar los debidos ajustes.</t>
  </si>
  <si>
    <t xml:space="preserve">Depurar las cuentas banacarias del municipio de Armenia. </t>
  </si>
  <si>
    <t>Identificar los problemas que impiden realizar el proceso conciliatorio de forma satisfactorio por cada cuenta bancaria.</t>
  </si>
  <si>
    <t>Mesas de trabajo mensuales de avanace y verificación 
con  levantamiento de evidencias (actas).</t>
  </si>
  <si>
    <t>Identificar las causas qiue impiden el proceso conmciliatorro realizando las acciones de competencia del area de conciliaciones bancarias.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</si>
  <si>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</si>
  <si>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</si>
  <si>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 xml:space="preserve">Municipio de Armenia- </t>
  </si>
  <si>
    <t>Periodo fiscal que cubre: Vigencia 2018</t>
  </si>
  <si>
    <t>Fecha de Suscripción: Noviembre 28 de 2019</t>
  </si>
  <si>
    <t xml:space="preserve">AUDITORIA REGULAR 2018 </t>
  </si>
  <si>
    <t>DP-019-031 VIGENCIA 2017</t>
  </si>
  <si>
    <t xml:space="preserve">En el seguimiento efectuado a la ejecución del Contrato de Suministro   No. 008 de 2017,
se evidencio  que fueron autorizadas órdenes de suministro de combustible  a organismos
de Seguridad, tales como INPEC, BATALLON y MIGRACIÓN COLOMBIA. </t>
  </si>
  <si>
    <t>Realización de autorizaciones de pago sin los soportes legales y modificacioines y adiciones sin el susteto legal.  Falta de supervisíon y/o control en las modificaciones y adiciones de los Contratos .</t>
  </si>
  <si>
    <t>Verificar que se cumpla con las obligaciones financieras, juridicas y tenicas, establecidas para el supervisor  en la minuta del contrato, con el fin de generar el recibido a satisfacción del servicio prestado.</t>
  </si>
  <si>
    <t>Generar el Informe de Supervisor donde se da el  Recibido a Satisfacción con el seguimiento ejercido  por el mismo, con los respectivos anexos de seguimiento , a  fin de autorizar el pago del servicio prestado</t>
  </si>
  <si>
    <r>
      <t xml:space="preserve">En los informes del Supervision    se debe  especificar el seguimiento al Contrato de Suministro de combustible y/o elemenstos relacionados con  las obligaciones finacieras, juridicas y tecnicas </t>
    </r>
  </si>
  <si>
    <t xml:space="preserve">Informe  Supervision detallado. Que incluya la parte tecnica, administrativa y financiera, con los respectivos soportes como evidencia. </t>
  </si>
  <si>
    <t>Hallazgo No. 3 PAGOS SIN SOPORTES LEGALES REALIZADOS CON OCASIÓN DEL CONTRATO  DE SUMINISTROS No. 008 de 2017</t>
  </si>
  <si>
    <t xml:space="preserve">Las Cuentas de Cobro generadas por el Contratista , asi como las actas de recibo a satisfaccion evidencian situaciones individuales  que en conjunto generaron incertidumbre  de auditoria sobre las erogaciones realizadas, con ocasión a las falencias e inexactitudes y errores en el diligenciamiento y autorizacion de las ordenes de suministro. </t>
  </si>
  <si>
    <t xml:space="preserve"> Incertidumbre frente al cumplimiento del objeto contractual en razon a las situaciones individuales </t>
  </si>
  <si>
    <t>Realizar Informe   detallado por parte del Supervisor donde coincidan sus   valores con los de   las cuentas de Cobro del Contratistas y  los respectivos soportes.</t>
  </si>
  <si>
    <t xml:space="preserve">implementar controles necesarios  que permitan garantizar la autenticidad  y valores  de los documentos que soportan las Cuentas para el pago. </t>
  </si>
  <si>
    <t>Informes de Supervisor con sus respectivos Soportes para cuentas de pago debidamente  cruzadas y soportadas</t>
  </si>
  <si>
    <t>Informe   detallado por parte del Supervisor donde coincidan sus   valores con los de   las cuentas de Cobro del Contratistas y  los respectivos soportes</t>
  </si>
  <si>
    <t xml:space="preserve">HALLAZGO No. 4 FALENCIAS EN LA ETAPA DE EJECUCIÓN Y DEBILIDADDES EN LA SUPERVISION DEL CONTRATO DE SUMNISTROS No, 098 de 2017 </t>
  </si>
  <si>
    <t xml:space="preserve">Ordenes de suministros con firmas no autorizadas; Algunas se encuentran ralladas, alteradas y/o modificadas a lapicero; siendo copias de original Se adjuntan ordenes de suministro en fotocopias Algunas ordenes no registran placas, ni registra cantidades autorizadas, sólo se evidencia valores totales; autorizan combustible y/o mantenimiento a vehículos que NO se encontraban ACTIVOS  o en circulación.   </t>
  </si>
  <si>
    <t>No poder  garantizar la autenticidad y
cualificación de los documentos que soportan sus operaciones contractuales, pues son
estos fundamentales en el proceso de ejecución contable</t>
  </si>
  <si>
    <t>Implementar y aplicar el instructivo  para el  Suministro de Combustible de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</si>
  <si>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t>
  </si>
  <si>
    <t>Instructivo aplicado en todos y cada uno de los contratos de suministro de combustible</t>
  </si>
  <si>
    <t xml:space="preserve">Hallazgo No. 5 PAGOS SIN SOPORTES LEGALES REALIZADOS CON OCASIÓN A LA EJECUCIÓN DEL PROCESO DBAS-SMIC-052 de 2017 </t>
  </si>
  <si>
    <t>DP-019-031 VIGENCIA 2018</t>
  </si>
  <si>
    <t xml:space="preserve">
Hallazgo No. 2: PAGOS SIN SOPORTES, CON OCASIÓN AL CONTRATO DE SUMINISTRO  No. 003 de 2018 </t>
  </si>
  <si>
    <t>Informes de Supervisor con sus respectivos Soportes para cuentas de pago debidamente  cruzadas  y soportadas</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</si>
  <si>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</si>
  <si>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</si>
  <si>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</si>
  <si>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</si>
  <si>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</si>
  <si>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</si>
  <si>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</si>
  <si>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1, Gobierno</t>
  </si>
  <si>
    <t xml:space="preserve">2. DESARROLLO SOCIAL </t>
  </si>
  <si>
    <t xml:space="preserve">3. BIENES Y SUMINISTROS </t>
  </si>
  <si>
    <t>4. PLANEACION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</si>
  <si>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</si>
  <si>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</si>
  <si>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</si>
  <si>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</si>
  <si>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r>
      <t>Descripción hallazgo (</t>
    </r>
    <r>
      <rPr>
        <sz val="9"/>
        <rFont val="Calibri"/>
        <family val="2"/>
      </rPr>
      <t>No mas de 50 palabras</t>
    </r>
    <r>
      <rPr>
        <b/>
        <sz val="9"/>
        <rFont val="Calibri"/>
        <family val="2"/>
      </rPr>
      <t xml:space="preserve">) </t>
    </r>
  </si>
  <si>
    <r>
      <rPr>
        <b/>
        <sz val="9"/>
        <color indexed="8"/>
        <rFont val="Calibri"/>
        <family val="2"/>
      </rPr>
      <t>1.</t>
    </r>
    <r>
      <rPr>
        <sz val="9"/>
        <rFont val="Arial"/>
        <family val="2"/>
      </rPr>
      <t xml:space="preserve"> perdida de recursos </t>
    </r>
  </si>
  <si>
    <r>
      <rPr>
        <b/>
        <sz val="9"/>
        <color indexed="8"/>
        <rFont val="Calibri"/>
        <family val="2"/>
      </rPr>
      <t>1.</t>
    </r>
    <r>
      <rPr>
        <sz val="9"/>
        <rFont val="Arial"/>
        <family val="2"/>
      </rPr>
      <t xml:space="preserve"> ausencia de procedimientos y controles</t>
    </r>
  </si>
  <si>
    <r>
      <rPr>
        <b/>
        <sz val="9"/>
        <color indexed="8"/>
        <rFont val="Calibri"/>
        <family val="2"/>
      </rPr>
      <t xml:space="preserve">1. </t>
    </r>
    <r>
      <rPr>
        <sz val="9"/>
        <rFont val="Arial"/>
        <family val="2"/>
      </rPr>
      <t>Desconocimiento e incumplimiento de la normatividad aplicable</t>
    </r>
  </si>
  <si>
    <r>
      <rPr>
        <b/>
        <sz val="9"/>
        <color indexed="8"/>
        <rFont val="Calibri"/>
        <family val="2"/>
      </rPr>
      <t>1.</t>
    </r>
    <r>
      <rPr>
        <sz val="9"/>
        <rFont val="Arial"/>
        <family val="2"/>
      </rPr>
      <t xml:space="preserve"> Menoscabo en los recursos</t>
    </r>
  </si>
  <si>
    <r>
      <rPr>
        <b/>
        <sz val="9"/>
        <color indexed="8"/>
        <rFont val="Calibri"/>
        <family val="2"/>
      </rPr>
      <t>1.</t>
    </r>
    <r>
      <rPr>
        <sz val="9"/>
        <rFont val="Arial"/>
        <family val="2"/>
      </rPr>
      <t xml:space="preserve"> procedimientos  o normas inadecuados, inexistentes, obsoletas o poco practicas </t>
    </r>
  </si>
  <si>
    <r>
      <rPr>
        <b/>
        <sz val="9"/>
        <color indexed="8"/>
        <rFont val="Calibri"/>
        <family val="2"/>
      </rPr>
      <t xml:space="preserve">1. </t>
    </r>
    <r>
      <rPr>
        <sz val="9"/>
        <rFont val="Arial"/>
        <family val="2"/>
      </rPr>
      <t>posible perdida de recursos por concepto de aprovechamiento urbanistico adicional</t>
    </r>
  </si>
  <si>
    <t>DP-019-0016 VIGENCIA 2019</t>
  </si>
  <si>
    <t>PLANEACION</t>
  </si>
  <si>
    <t>Hallazgo No. 1 Observación No. 1: Inconsistencias en el manejo del recurso - presupuesto
participativo en las vigencias 2016 – 2017 – 2018. (Administrativo con presunta
incidencia Disciplinaria y Penal).</t>
  </si>
  <si>
    <t>Establecer junto con las dependencias de la administración municipal acuerdos para gestion efectiva de los proyectos de presupuesto participativo acorde a competencias</t>
  </si>
  <si>
    <t xml:space="preserve">Actualizar Acuerdo 001 de 2011 acorde a la normatividad vigente </t>
  </si>
  <si>
    <t>DP-019-0044 VIGENCIA 2019</t>
  </si>
  <si>
    <t>No cobro del Aprovechamiento Económico del Espacio Público estipulados en las Resoluciones No 188 y 189 del 11 de julio de 2016 DAP (Administrativo con incidencia disciplinaria)</t>
  </si>
  <si>
    <t>Realizar el proceso de determinación, liquidación y notificación del acto administrativo por medio del cual se origina el cobro por Aprovechamiento Económico del Espacio Público</t>
  </si>
  <si>
    <t>En caso de que el contribuyente no realice el pago del Aprovechamiento del Espacio Público, remitir a la oficina de ejecuciones fiscales tesorería general para su cobro coactivo</t>
  </si>
  <si>
    <t>AUDITORIA ESPECIAL AL FONSET VIGENCIA 2018</t>
  </si>
  <si>
    <t>GOBIERNO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</si>
  <si>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</si>
  <si>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</si>
  <si>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</si>
  <si>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</si>
  <si>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 xml:space="preserve">Acta de Comité
Operativo:
12 </t>
  </si>
  <si>
    <t>Incumplimiento al Código Nacional de Tránsito Terrestre ( Vehiculos adscritos al cuperpo oficial de Bomberos SIN PLACA</t>
  </si>
  <si>
    <t xml:space="preserve">Gestionar ante las Entidades competentes los tramites correspondientes para la legalización de los vehiculos </t>
  </si>
  <si>
    <t>No cobro del aprovechamiento economico del espacio publico estipulados en las Resoluciones Nº 188 y 189 del 11 de Julio de 2019 DAP (Administrativo con Incidencia Disciplinaria).</t>
  </si>
  <si>
    <t>iniciar el proceso de cobro coactivo de los expedientes trasladados que cumplan los requisitos de la lista de chequeo.</t>
  </si>
  <si>
    <t>Realizar el cobro coactivo para el recaudo del tributo</t>
  </si>
  <si>
    <t>DP-019-0034 VIGENCIA 2019 RUFINO CUERVO</t>
  </si>
  <si>
    <t>BIENES</t>
  </si>
  <si>
    <t>Aprobación de viabilidad de terrenos para ser recibidos como áreas de cesión , sin el cumplimiento de requisitos e inobservancia  de lo establecido en la ley 599 de 2000.</t>
  </si>
  <si>
    <t>Realizar Mesas de trabajo de manera trimestral  con profesionales interdisciplinarios idóneos adscritos a los Dptos Admtvos de Planeación y Bienes y Suminin, a fin reglamentar el procedimiento para entrega de áreas de cesión.</t>
  </si>
  <si>
    <t>SOCIAL</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</si>
  <si>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 asociados a una empresa o persona en SIA OBSERVA. En SIA OBSERVA se reporta un valor total de los contratos por $3.636.326.155, mientras que en el auxiliar Espacios para la Vida (CBA y CV) y el formato F07 la ejecución es por valor de$ 3.305.536.283</t>
  </si>
  <si>
    <t>Inconsistencias en el manjeo del recurso presupuesto participativo en las vigencias 2016-2017-2018</t>
  </si>
  <si>
    <t>AUDITORIA REGULAR ESTADOS CONTABLES VIGENCIA 2019</t>
  </si>
  <si>
    <t>DP 019 0050 VIGENCIA 2020</t>
  </si>
  <si>
    <t>NOTA:  EN EL HALLAZGO N 4 DE  ESTE PLAN DE MEJORAMIENTO  SE INCORPORAN LOS 5 HALLAZGOS DE LAS AUDITORIAS: MUNICIPIO HACIENDA VIGENCIA 2011, COMPONENTE  FINANCIERO VIGENCIA 2014-2016 Y HALLAZGO N 3 COMPONENTE FINANCIERO VIGENCIA 2017</t>
  </si>
  <si>
    <t>JOSE MANUEL RIOS MORALES</t>
  </si>
  <si>
    <t xml:space="preserve">Hacienda </t>
  </si>
  <si>
    <t xml:space="preserve">• AUDITORIA MODALIDAD EXPRESS A LA GESTION CONTRACTUAL DEL CONTRATO DABS-SUM-004 DE 2020 DAJ-CDUM-001 DE 2020 DABS-SUM-003 DE 2020 DABS-SUM-002 DE 2020 </t>
  </si>
  <si>
    <t>JURIDICO</t>
  </si>
  <si>
    <t>• DP -019-0067 VIGENCIA 2015</t>
  </si>
  <si>
    <t>DP-019-0062 ALUMBRADO PUBLICO VIGENCIA 2019</t>
  </si>
  <si>
    <t>INFRA</t>
  </si>
  <si>
    <t>• DP-019-0062 VIGENCIA 2020</t>
  </si>
  <si>
    <t xml:space="preserve">Balance de Ingresos y Egresos del SALP del Munipio de Armenia periodo 2016 - 2019 y Tratamiento de los Excedentes del SALP (Administrativo con Traslado a la Procuraduria) </t>
  </si>
  <si>
    <t xml:space="preserve">Coordinar con el Departamento Administrativo de Hacienda, areas de Contabilidad  y Tesoreria en la actualización y entrega mensual de los recursos del balance financiero y contable del Sistema de Alumbrado Público. </t>
  </si>
  <si>
    <t xml:space="preserve">Realizar Mesas Técnicas de trabajo entre la Secretaria de Infraestructura, Departamento de Hacienda, la Interventoria y la Concesión.                                                                                                                                                    sobre el estado financiero del Sistema de Alumbrado Público. </t>
  </si>
  <si>
    <t>• DP-019-0065 VIGENCIA 2020</t>
  </si>
  <si>
    <t xml:space="preserve">Deficiencias en el proceso de incumplimiento de una obligación contractual en el Contrato de Concesión No. 1 de 2014 al llevarse a cabo un acuerdo transaccional (Administrativo) </t>
  </si>
  <si>
    <t xml:space="preserve">Subir en el Secop 2 los incumplimientos, acuerdos de transacción y demás documentos referentes en las fechas establecidas, de acuerdo a la normatividad vigente. </t>
  </si>
  <si>
    <t>Remuneración sin cumplimiento de la meta de modernización prioritaria en el contrato de Concesión No. 01 de 2014 (Administrativo con incidencia fiscal y traslado a la procuraduria)</t>
  </si>
  <si>
    <t xml:space="preserve">Cumplir a cabalidad con las actividades de supervisión del contrato de Interventoría, para evitar pagos en exceso y posibles incumplimientos de las obligaciones del contratista. </t>
  </si>
  <si>
    <t>Remuneración al contratista sin cumplimiento de la meta de expansión prioritaria en el Contrato de Concesión No. 01 de 2014 (Administrativo con incidencia fiscal y traslado a la Procuraduria)</t>
  </si>
  <si>
    <t xml:space="preserve">Cumplir a cabalidad con las actividades de supervisión del contrato de Interventoria, para evitar pagos en exceso y posibles incumplimientos de las obligaciones del contratista. </t>
  </si>
  <si>
    <t xml:space="preserve">Elaborar y presentar los informes de supervisión de interventoria mes a mes y conjuntamente con todo el equipo interdisciplinario, tanto de planta como de apoyo a la secretaria de Infraestructura, teniendo en cuenta el cumplimiento de las obligaciones contractuales, con respecto a la expansion..                                                                                                                               .                                                                                                                        </t>
  </si>
  <si>
    <t xml:space="preserve">Inconsistencias en la liquidacion del pago por concepto de AOM en el contrato de concesion No 01 de 2014 (Administrativo con incidencia fiscal y traslado a la procuraduria) </t>
  </si>
  <si>
    <t>Cumplir a cabalidad con las actividades de supervision del contrato de Interventoria, para evitar pagos en exceso y posibles incumplimientos de las obligaciones del contratista. que incluya las actividades de Administracion, Mantenimiento, Operación, Modernizacion y Expansion del Servicio de Alumbrado Publico</t>
  </si>
  <si>
    <t xml:space="preserve"> Presentar un informe de seguimiento de la revisión  de lo informes que presenta mes a mes el interventor, de manera segmentada en cada una de sus obligaciones que incluya las actividades de Administracion, Mantenimiento, Operación, Modernizacion y Expansion del Servicio de Alumbrado Publico                                            </t>
  </si>
  <si>
    <t xml:space="preserve">Actualizar de manera permanente y oportuna los ingresos, egresos y liquidación de rendimientos financieros, generados desde las cuentas y rubros de Alumbrado Público, consolidados en los Documentos, Registro de notas, Credito tesoreria (Doc 01-301- Impuesto, 301  B
Rendimiento.                                                                                                                                                                                                                                                                              </t>
  </si>
  <si>
    <t>Publicar en el Secop dentro del termino establecido toda la información correspondiente a las etapas precontractual, contractual y poscontractual.</t>
  </si>
  <si>
    <t>Cien por ciento 100% de los  documentos publicados en el Secop en los plazos establecidos.</t>
  </si>
  <si>
    <t>DABS SUM DABS SUM 002 DE 2020 Indebida estructuracion y motivacion de los estudios previos.</t>
  </si>
  <si>
    <t>DABS SUM DABS SUM 002 DE 2020 Iniciación de la ejecución del objeto contractual de un contrato inexistente.</t>
  </si>
  <si>
    <t>Auditoría Regular Componente Financiero vig 2018</t>
  </si>
  <si>
    <t>DP-020-0003</t>
  </si>
  <si>
    <t>DP-020-0010</t>
  </si>
  <si>
    <t>AUDITORIA ESPECIAL PARQUE AUTOMOTOR</t>
  </si>
  <si>
    <r>
      <t xml:space="preserve">INDEBIDA DEPRECIACIÓN PARQUE
AUTOMOTOR QUE AFECTA LOS ESTADOS CONTABLES                   </t>
    </r>
    <r>
      <rPr>
        <sz val="10"/>
        <rFont val="Arial"/>
        <family val="2"/>
      </rPr>
      <t>El valor del movimiento contable de la cuenta 1685 “depreciación” esta acumulado de modo que no es posible identificar el valor de la depreciación individual de los vehículos  del  parque  automotor;  situación  que  no  permite  identificar  aquellos vehículos  que  ya  fueron  depreciados  además  se  corre  el  riesgo  de  pérdida  de bienes y que no se tenga control sobre los mismos</t>
    </r>
  </si>
  <si>
    <t>Falta de notas a los estados financieros, de conformidad a las políticas
contables adoptadas según el nuevo marco normativo NICSP.
 Falta de parametrización del software contable</t>
  </si>
  <si>
    <t>Información contable no real
 Subestimación o Sobreestimación de los activos</t>
  </si>
  <si>
    <t>Incorporar en las notas a los estados financieros el detalle de los activos fijos del Municipio de Armenia; teniendo en cuenta las del parque automotor del municipio de armenia.</t>
  </si>
  <si>
    <t>Reflejar informacion contable veraz y fiable en los estados financieros del Municpio de Armenia</t>
  </si>
  <si>
    <t>Presentar  Estados Financieros y Notas contables que permitan evidenciar claramente la situacion financiera  en cuanto al parque automotor del Municipio de Armenia</t>
  </si>
  <si>
    <t>Notas a los Estados Financieros con el detalle de los activos fijos del Municipio de Armenia</t>
  </si>
  <si>
    <r>
      <t xml:space="preserve"> INDEBIDA DEPRECIACIÓN PARQUE AUTOMOTOR QUE AFECTA LOS ESTADOS CONTABLES.                                                    </t>
    </r>
    <r>
      <rPr>
        <sz val="10"/>
        <rFont val="Arial"/>
        <family val="2"/>
      </rPr>
      <t>El valor del movimiento contable de la cuenta 1685 “depreciación” esta acumulado de modo que no es posible identificar el valor de la depreciación individual de los vehículos  del  parque  automotor;  situación  que  no  permite  identificar  aquellos vehículos  que  ya  fueron  depreciados  además  se  corre  el  riesgo  de  pérdida  de bienes y que no se tenga control sobre los mismos</t>
    </r>
  </si>
  <si>
    <t xml:space="preserve">2, Falta de notas a los estados financieros, de conformidad a las políticas
contables adoptadas según el nuevo marco normativo NICSP.  </t>
  </si>
  <si>
    <r>
      <t xml:space="preserve">Coordinar con el Departamento Administrativo de Hacienda la elaboración de las notas contables al detalle del parque automotor del municipio de armenia. </t>
    </r>
  </si>
  <si>
    <t xml:space="preserve">Información financiera del Municipio Armenia, producida e informada, de acuerdo con lo establecido con el régimen de contabilidad pública. </t>
  </si>
  <si>
    <t xml:space="preserve">Presentar el informe al Dpto Adtvo de Hacienda del avaluo respecto al parque automotor del Municipio de Armenia. </t>
  </si>
  <si>
    <t>Informe de los avaluos al detalle del parque automotor del Municipio de Armenia</t>
  </si>
  <si>
    <t>Falta  de Parametrizacion del Software Contable y SRF</t>
  </si>
  <si>
    <t>Establecer mecanismos (como archivos planos) que permita la parametrización entre el software contable y el aplicativo SRF.</t>
  </si>
  <si>
    <t>La parametrización entre el software contable y el aplicativo SRF, que refleje los valores depreciados del parque automotor del municipio de armenia</t>
  </si>
  <si>
    <t xml:space="preserve">Parametrización adecuada y confiable </t>
  </si>
  <si>
    <t>1402008-1402009-1402010-14002012</t>
  </si>
  <si>
    <r>
      <t xml:space="preserve">MANTENIMIENTO A LOS VEHÍCULOS ECONÓMICAMENTE NO
VIABLE
</t>
    </r>
    <r>
      <rPr>
        <sz val="10"/>
        <rFont val="Arial"/>
        <family val="2"/>
      </rPr>
      <t>De  la  evaluación del  proceso  contractual,  que  culmina  con  la  celebración  del contrato de  prestación  de  servicios  No.3348  de  2019  entre  el  Municipio  de Armenia y  Saludcar Operación Colombia S.A. cuyo objeto es “prestar servicio de mantenimiento preventivo y correctivo con suministro de instalación de repuestos nuevos  y  mano  de  obra  para  los  vehículos  livianos  y  pesados  que  conforman  el parque automotor del Municipio de Armenia”,se  puede  evidenciar  que  ni  en  los estudios  previos,  estudios  del  sector,  pliego  de  condiciones  y  contrato,  quedo estipulado  la  realización  de  un  diagnostico  por  parte  del  contratista,  antes  de entrar a realizar las acciones preventivas y correctivas para lograr la idoneidad del parque  automotor</t>
    </r>
    <r>
      <rPr>
        <sz val="11"/>
        <rFont val="Arial"/>
        <family val="2"/>
      </rPr>
      <t xml:space="preserve">  </t>
    </r>
  </si>
  <si>
    <t xml:space="preserve">1.Desconocimiento de las obligaciones y responsabilidades de la supervisión de contrato, desde el punto de vista técnico, administrativo, financiero, contable y jurídico 
2.Desconocimiento del valor de los bienes del Municipio.
</t>
  </si>
  <si>
    <t>Detrimento del patrimonio público</t>
  </si>
  <si>
    <t xml:space="preserve">Proyectar y elaborar una planeación precontractual,  detallada, en términos de costo beneficio,  donde se defina la necesidad, la conveniencia o inconveniencia del mantenimiento del parque automotor del municipio de Armenia.  </t>
  </si>
  <si>
    <r>
      <t xml:space="preserve">Realizar un adecuado mantenimiento al parque automotor del municipio de armenia, evitando el detrimento patrimonial. </t>
    </r>
  </si>
  <si>
    <t xml:space="preserve">Garantizar la adecuada inversión del recurso público en el mantenimiento o actualización del parque automotor del municipio de Armenia.  </t>
  </si>
  <si>
    <t>Mantenimiento del parque automotor realizado con estudios de costo beneficio.</t>
  </si>
  <si>
    <r>
      <t>HOJAS DE VIDA DE LOS VEHICULOS
INCOMPLETAS O INEXISTENTES
Oficio DB-PG4.2784                            S</t>
    </r>
    <r>
      <rPr>
        <sz val="10"/>
        <rFont val="Arial"/>
        <family val="2"/>
      </rPr>
      <t>uministrado por el Departamento Administrativo de Bienes y Suministros en el cual se informa que 20 vehículos que hacen parte del inventario del parque automotor del Municipio  de  Armenia  2019  no  cuentan  con  hoja  de vida,  Decreto  1082  de  2015  “Por  medio  del  cual  se  expide  el  decreto  único reglamentario  del  sector  administrativo  de  Planeación  Nacional –Bienes  del estado y políticas contables adoptadas en Colombia</t>
    </r>
  </si>
  <si>
    <t xml:space="preserve">1. Falta de adopción e implementación del procedimiento administrativo para el manejo del parque automotor
2. Falta de control y seguimiento por parte de los responsables de las áreas pertinentes.
</t>
  </si>
  <si>
    <t>Información inexacta y desactualizada, lo que no permite realizar seguimiento y control de cada uno de los vehículos por parte de control interno y del Ente de control.</t>
  </si>
  <si>
    <t>Elaborar y normalizar un (01) procedimiento administrativo donde se detalle la descripción, responsable, registros, hojas de vida y punto de control de las actividades que se ejecutan para el manejo del parque automotor.</t>
  </si>
  <si>
    <t xml:space="preserve">Información actualizada y confiable que permita realizar un adecuado control, hojas de vida y seguimiento de cada uno de los vehículos que conforman el parque automotor del municipio de Armenia, Quindío.  </t>
  </si>
  <si>
    <t>Información del parque automotor actualizada constantemente y detallada en las hojas de vida de cada vehiculo.</t>
  </si>
  <si>
    <t>Cien por ciento (100) de las Hojas de vida de cada automotor debidamente diligenciada con todos los datos del vehiculo.</t>
  </si>
  <si>
    <r>
      <t xml:space="preserve">INCUMPLIMIENTO AL DE
PROCEDIMIENTO PARA DAR DE BAJA BIENES MUEBLES DEL MUNICIPIO
DE ARMENIA
</t>
    </r>
    <r>
      <rPr>
        <sz val="10"/>
        <rFont val="Arial"/>
        <family val="2"/>
      </rPr>
      <t>Si bien desde las vigencias 2015 a 2017 se dieron de baja bienes automotores, no se  ha  realizado  trámites  adicionales,  con  el  fin  de  cumplirlo  estipulado  en  los numerales 15 y 16 del manual</t>
    </r>
  </si>
  <si>
    <t xml:space="preserve">I1.Inaplicación de los procedimientos establecidos en el manual
2.Falta de establecer el mecanismo de enajenación o salida para su destinación final de los bienes dados de baja.
</t>
  </si>
  <si>
    <t xml:space="preserve">1.Vehículos en condiciones de abandono. 
2.Hurtos de piezas de los vehículos.
3.Un gran impacto medioambiental toda vez que los automóviles se encuentran a la intemperie. 
4.Son focos para la proliferación de plagas: roedores, cucarachas, moscas y mosquitos, etc... 
5.La descomposición de estos productos contamina el suelo y los acuíferos.
</t>
  </si>
  <si>
    <t xml:space="preserve">Presentar los bienes dados de baja en vigencias anteriores al comité de bajas para que confirmen su disposicion final.      </t>
  </si>
  <si>
    <t xml:space="preserve">Definir el mecanismo de enajenación de los bienes dados de baja para su disposición final.      </t>
  </si>
  <si>
    <t xml:space="preserve">Mecanismo de enajenación para la destinación final de los bienes dados de baja. </t>
  </si>
  <si>
    <t xml:space="preserve">Bienes dados de baja con disposición final. </t>
  </si>
  <si>
    <r>
      <t xml:space="preserve">SOBRECOSTOS POR INDEBIDA GESTION EN EL PROCESO DE
BAJAS                                                           </t>
    </r>
    <r>
      <rPr>
        <sz val="10"/>
        <rFont val="Arial"/>
        <family val="2"/>
      </rPr>
      <t>Del  proceso  de  vigilancia  fiscal  y  la  fiscalización,  se  pudo  evidenciar  que  el Municipio de Armenia, realizópagos en la vigencia 2019 y 2020 por concepto de custodia   de   bienes   muebles   dados   de   baja   y   depositados   en   el   predio denominado  “LOTE  REPUBLICA  DEL  ECUADOR”    a  través  del  contrato No.2074/2019  celebrado  en  la  vigencia  2019  con  la  empresa  ASERVISS  SAS, pagos  que  se  constituyen  en  detrimento  al  patrimonio  del  Municipio,  que  se hubieran podido evitar si se hubiera cumplido de manera eficiente y eficaz con la aplicación  del  procedimiento  consagrado  en  los  artículos  15  y  16  del  Manual  de Procedimientos para dar de baja bienes muebles del Municipio de Armenia</t>
    </r>
  </si>
  <si>
    <t>1.Inaplicación de los procedimientos establecidos en el manual 
2.Incumplimiento de sus deberes como funcionarios públicos</t>
  </si>
  <si>
    <t xml:space="preserve">Detrimento al patrimonio público </t>
  </si>
  <si>
    <t xml:space="preserve">Presentar los bienes dados de baja en vigencias anteriores al comité de bajas para que confirmen la disposicion final y dispongam su retiro de los sitios de almacenamiento.      </t>
  </si>
  <si>
    <t xml:space="preserve">Definir el mecanismo de enajenación de los bienes dados de baja para su disposición final.      evitando sobrecostos de almacenamiento. </t>
  </si>
  <si>
    <t>Mecanismo de enajenación para la disposicion final de los bienes dados de baja, con el fin de evitar los costos de almacenamiento.</t>
  </si>
  <si>
    <t>Bienes dados de baja retirados de los sitios de almacenamiento</t>
  </si>
  <si>
    <t>AUDITORIA ESPECIAL INSTITUCIONES EDUCATIVAS</t>
  </si>
  <si>
    <t>“Ineficiente gestión administrativa por parte del Municipio a través del Departamento Administrativo de Bienes y Suministros y la EPA; para efectuar trámites legales y efectivos para realizar la entrega y liquidación del Contrato de Comodato N° 001 de 2016”.</t>
  </si>
  <si>
    <t xml:space="preserve">1. No son retirados al terminar el plazo de ejecución del comodato, por parte del área misional que lidero el proyecto los bienes muebles instalados en el lote entregado en calidad de comodato al municipio. 
2. Deficiencia en la gestión por parte del Ente Territorial-Departamento Administrativo de Bienes y Suministros y la EPA Y EDUA, así como en la vigilancia y control que debe ejercer la supervisión sobre la entrega del bien inmueble dado en comodato
3. Desatención de las directrices en cuanto a la liquidación de contratos frente a los lineamientos dispuestos en la legislación nacional, así como; inaplicación de los manuales de contratación y los mismos no están ajustados a la normativa general.
4. Inexistencia de procedimientos definidos para la entrega de bienes dados a terceros para su uso.
</t>
  </si>
  <si>
    <t xml:space="preserve">1. Inversiones por parte del Departamento de Bienes y Suministros, en servicios públicos, aseo, cuidado y protección de los bienes de propiedad del municipio instalados o ubicados en dichas áreas y no ser retirados por los dueños del proyecto.  
2.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3. Detrimento a los recursos públicos del Municipio de Armenia, por el pago de unos servicios públicos domiciliarios (agua y energía), al igual que cuidado y vigilancia (contratos de prestación de servicios de apoyo); que se hubiesen podido evitar, cumpliendo con lo establecido en las cláusulas del contrato (entrega y liquidación).
</t>
  </si>
  <si>
    <t>Elaborar un procedimiento interno en el Departamento Administrativo de Bienes y Suministros, donde se establezcan puntualmente las obligaciones de las áreas misionales de la administración central, que desarrollan proyectos temporales tomando bienes muebles o inmuebles en calidad de comodato y que solicitan el apoyo de Bienes y Suministros.</t>
  </si>
  <si>
    <t xml:space="preserve">Garantizar el retiro de los bienes o recursos públicos instalados o ubicados por las áreas misionales en cumplimiento de un proyecto u actividad de la administración municipal y de esta forma evitar inversiones innecesarias.  </t>
  </si>
  <si>
    <t xml:space="preserve">Cien por ciento (100%) de los predios tomados por el municipio en comodato, debidamente terminados, liquidados y entregados. </t>
  </si>
  <si>
    <t>Procedimiento interno</t>
  </si>
  <si>
    <t>“Inexactitud de la información remitida por el Ente Territorial Departamento Administrativo de Bienes y Suministros”.</t>
  </si>
  <si>
    <t xml:space="preserve">Información entregada al Ente de Control variable, toda vez que el personal reportado no se encontraba fijos en los sitios señalados, lo que no se precisó y genero dudas. </t>
  </si>
  <si>
    <t>Falencia en la veracidad de la información recolectada para el seguimiento a la denuncia.</t>
  </si>
  <si>
    <t>Realizar seguimiento a las respuestas de a peticiones fundamentadas en la importancia de una adecuada justificación y argumentación de cada uno de los puntos de las respuestas que se emite a la solicitud de información.</t>
  </si>
  <si>
    <t xml:space="preserve">Entregar información detallada, manifestando el modo, tiempo y lugar y debidamente soportada </t>
  </si>
  <si>
    <t>Cien por ciento (100%)  de las  respuestas a peticiones fundamentadas en la importancia de una adecuada justificación y argumentación de cada uno de los puntos de las respuestas que se emite a la solicitud de información.</t>
  </si>
  <si>
    <t xml:space="preserve">100% de las respuestas a peticiones </t>
  </si>
  <si>
    <t xml:space="preserve"> “Deficiencias en la supervisión de los contratos de prestación de Servicios de Apoyo Nos. DABS-CD 0726-2020, DABS-CD 0595-2020, DABS-CD 0891 2020”.</t>
  </si>
  <si>
    <t xml:space="preserve">Falta de publicación de los documentos de ejecución contractual, en el aplicativo SIA OBSERVA. </t>
  </si>
  <si>
    <t>Limitación al acceso a la información pública.</t>
  </si>
  <si>
    <t xml:space="preserve">Incluir un (01) ítem dentro de las notificaciones de supervisiones la obligatoriedad que tiene la función de supervisión respecto a la adecuada publicación de los documentos de los procesos contractuales.    </t>
  </si>
  <si>
    <t xml:space="preserve">Una adecuada publicación de la ejecución contractual, garantizada por medio de la función de supervisión.  </t>
  </si>
  <si>
    <t xml:space="preserve">Cien por ciento (100%) de los documentos contractuales debidamente publicados y con seguimiento. </t>
  </si>
  <si>
    <t xml:space="preserve">Un (01) ítem dentro de las notificaciones de supervisiones </t>
  </si>
  <si>
    <t xml:space="preserve">BIENES </t>
  </si>
  <si>
    <t>Deficiencia en la elaboracion del Contrato de Comodato N° 41 de fecha 25 de octubre de 2017 entre la Fundacion Social Somos Constructores de Vida (COVIDA) Y el Municipio de Armenia.</t>
  </si>
  <si>
    <t>No quedó identificado plenamente en el Contrato de Comodato la destinación por la FUNDACIÓN SOCIAL SOMOS CONSTRUCTORES DE VIDA (COVIDA)</t>
  </si>
  <si>
    <t xml:space="preserve">Debilidades en el seguimiento del objeto, alcance, actividades y obligaciones de los proyectos o procesos en los que se fundamentan los contratos de comodatos. </t>
  </si>
  <si>
    <t>Dar cumplimiento a los requisitos establecidos en los actos administrativos emitidos por el alcalde y/o Concejo muncipal,  que permiten el Comodato de bienes del Municipio de Armenia.</t>
  </si>
  <si>
    <t xml:space="preserve">Cumplir con los requisitos establecido en los actos administrativos  que tienen como fi n entregar bienes del muncipio en comodato. </t>
  </si>
  <si>
    <t>Comodatos con el cumplimiento de los requisitos.</t>
  </si>
  <si>
    <t xml:space="preserve">Comodatos </t>
  </si>
  <si>
    <t xml:space="preserve">Deficiente Supervisión del Contrato de Comodato N° 41 de fecha 25 de octubre de 2017 entre la Fundación Social Somos Constructores de
Vida (COVIDA) y el Municipio de Armenia
</t>
  </si>
  <si>
    <t xml:space="preserve">Desconocimiento de las obligaciones y responsabilidades de la supervisión de contrato, desde el punto de vista técnico, administrativo, financiero, contable y jurídico 
</t>
  </si>
  <si>
    <t xml:space="preserve">Realizar los seguimientos de supervisión a los Contratos de Comodatos, y teniendo en cuenta todas las obligaciones pactadas en el contrato.  </t>
  </si>
  <si>
    <t xml:space="preserve">Realizar trimestralmente seguimientos a las supervisiones  segun los terminos establecidos en los Contratos de Comodato. </t>
  </si>
  <si>
    <t xml:space="preserve">Presentar informes de supervisión en los terminos que establezca  el Contrato de Comodato.   </t>
  </si>
  <si>
    <r>
      <t>Seguimiento a los comodat</t>
    </r>
    <r>
      <rPr>
        <sz val="14"/>
        <rFont val="Arial"/>
        <family val="2"/>
      </rPr>
      <t>os de los</t>
    </r>
    <r>
      <rPr>
        <sz val="12"/>
        <rFont val="Arial"/>
        <family val="2"/>
      </rPr>
      <t xml:space="preserve">  bienes inmuebles del municipio. </t>
    </r>
  </si>
  <si>
    <t>AUDITORIA ESPECIAL ESTAMPILLAS: PROCULTURA , PRO ADULTO MAYOR.</t>
  </si>
  <si>
    <t xml:space="preserve">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
</t>
  </si>
  <si>
    <t xml:space="preserve">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
</t>
  </si>
  <si>
    <t xml:space="preserve">Realizar un punto de control mensual, mediante un cuadro de seguimiento a los ingresos y egresos de la estampilla para el bienestar del adulto mayor del nivel municipal ydepartamental </t>
  </si>
  <si>
    <t xml:space="preserve">Garantizar la gestion y ejecución del presupuesto de la estampilla para el bienestar del adulto mayor </t>
  </si>
  <si>
    <t xml:space="preserve">Establecer cronograma de contratación a fin de garantizar la ejecución de recursos de la Estampilla para el bienestar del adulto mayor </t>
  </si>
  <si>
    <t xml:space="preserve">Elaborar matriz de excel para seguimiento mensual  con fechas de radicacion de la jecucion de la contratcion del presupuesto drelacionada con la estampilla para el bienestar del adulto mayor del nivel departamental </t>
  </si>
  <si>
    <t>Cuadro de seguimiento mensual</t>
  </si>
  <si>
    <t xml:space="preserve">Presentar al Concejo Municipl de Armenia el proyecto de Acuerdo de reforma al Estatuto Tributario, donde se de claridad a los articulos 172 y 175 del actual Estatuto Tributario del municipio de Armenia </t>
  </si>
  <si>
    <t>Elaborar el proyecto de Acuerdo  de modificacion al Estatuto Tributario del municipo de Armenia y presentarlo al Concejo municipal de Armenia</t>
  </si>
  <si>
    <t>Proyecto de Acuerdo del Estatuto Tributario modificado y presentado al Concejo Municipal</t>
  </si>
  <si>
    <t xml:space="preserve">HALLAZGO No. 2: Administrativo; Estudios previos con falencia en su información pre contractual
</t>
  </si>
  <si>
    <t xml:space="preserve">No tener en cuenta las disposiciones normativas como son la ley 1276 de 2009 y el  Acuerdo 017 de 2012
</t>
  </si>
  <si>
    <t xml:space="preserve">Sanciones administrativas
</t>
  </si>
  <si>
    <t xml:space="preserve">Elaborar Estudios Previos teniendo en cuenta, las diferencias entre los CBA y CV, aplicando la normatividad vigente, según el caso </t>
  </si>
  <si>
    <t xml:space="preserve">Garantizar que los Estudios Previos de la contratación relacionada con los recursos de la Estampilla para el Bienestar del adulto mayor, detallen las diferencias entre los CV y CBA. </t>
  </si>
  <si>
    <t>Estudios Previos de los convenios,que  incluyan las diferencias entre CBA Y CV.</t>
  </si>
  <si>
    <t>Estudios Previos debidamente elaborados</t>
  </si>
  <si>
    <t xml:space="preserve">Desconocimiento de la noma y de las obligaciones de supervisión pactadas por
las partes cuales se encuentran plasmadas en los estudios previos y convenios, los cuales son ley para las partes.
</t>
  </si>
  <si>
    <t xml:space="preserve">Supervisiones ineficientes.
Desviación de recursos públicos
</t>
  </si>
  <si>
    <t>Capacitación a surpervisores sobre responsabilidades del supervisor</t>
  </si>
  <si>
    <t xml:space="preserve">Garantizar la gestión y ejecución del proceso de supervisión de los recursos relacionados con la estampilla para el bienestar del adulto mayor </t>
  </si>
  <si>
    <t>Reuniones de capacitación a supervisores en temas juridicos y tecnicos.</t>
  </si>
  <si>
    <t>Actas de reunión</t>
  </si>
  <si>
    <t>Revisar previo a los pagos los informes de ejecución contractual por parte de los supervisores de los convenios.</t>
  </si>
  <si>
    <t>Informes de ejecuciòn de los supervisores debidamente soportados</t>
  </si>
  <si>
    <t xml:space="preserve">Informes de ejecvcion contractual </t>
  </si>
  <si>
    <t xml:space="preserve">HALLAZGO No. 4: ADMINISTRATIVO: ACTO ADMINISTRATIVO DE
FUNCIONAMIENTO SIN DETERMINAR CAPACIDAD DE CUPOS.
</t>
  </si>
  <si>
    <t xml:space="preserve">Desde la perspectiva del equipo auditor y con alcance a la información observada
en la fase de ejecución se define las siguientes causas:
Coherencia a los recursos girados con respecto a la cantidad de adultos
atendidos
</t>
  </si>
  <si>
    <t xml:space="preserve">Diferenciación en la calidad en los servicios ofrecidos a los adultos mayores
</t>
  </si>
  <si>
    <t>Referenciar en los Estudios Previos la capacidad de cupos de los CBA y CV acorde a las certificaciones de la Secretaria de Salud,  incluyendo en los expedientes contratuales las resoluciones de autorización de centros vida y CBA y las actas donde la Secreatria de Salud  informan sobre la capacidad de cupos de cada centro</t>
  </si>
  <si>
    <t xml:space="preserve">Garantizar la inclusión de documentos en los procesos contratuales relacionados con los recursos de la estampilla para el bienestar del adulto mayor </t>
  </si>
  <si>
    <t>Ajustar lista de chequeo de convenios y/o contratos  de la estampilla pro adulto mayor de acuerdo a los nuevos documentos requeridos.</t>
  </si>
  <si>
    <t>lista de chequeo ajustada</t>
  </si>
  <si>
    <t xml:space="preserve">HALLAZGO No. 5 ADMINISTRATIVA CON SOLICITUD DE PROCESO SANCIONATORIO: FALTA DE PUBLICACION EN EL PORTAL SIA OBSERVA DE LA ACTIVIDAD CONTRACTUAL.
</t>
  </si>
  <si>
    <t xml:space="preserve">Inaplicabilidad de la Resolución 081/2019.
-Falta de conocimiento en relación con la documentación que debe de ser publicada en la plataforma SIA OBSERVA, sin embargo, la falta de
conocimiento no exime de responsabilidad a la autoridad competente para hacer las respectivas publicaciones dentro de los términos exigidos.
Falta de mecanismos de seguimiento y control que ayuden a verificar que
el proceso de publicación en el SIA OBSERVA se está ejecutando segun
los parámetros establecidos, teniendo en cuenta que la publicación no solo
va direccionada a cumplir preceptos legales sino también a cumplir un fin
social el cual está determinado en que todo lo actuado por la entidad estatal
sea de conocimiento público.
</t>
  </si>
  <si>
    <t xml:space="preserve">Inicio al proceso sancionatorio fiscal por presunto incumplimiento a la rendición de
cuentas y presentación de informes.
</t>
  </si>
  <si>
    <t>Establecer puntos de control para el seguimiento de  las publicacioines de las plataformas SIA-OBSERVA y SECOP 2</t>
  </si>
  <si>
    <t xml:space="preserve">Garantizar la publicación de la documentación requerida en las plataformas SIA OBSERVA Y SECOP 2acorde a la normatividad vigente </t>
  </si>
  <si>
    <t xml:space="preserve">Seguimiento mensual a la publicación de documentos en las plataformas SIA OBSERVA y SECOP 2 </t>
  </si>
  <si>
    <t xml:space="preserve">Informes de seguimiento </t>
  </si>
  <si>
    <t xml:space="preserve">HALLAZGO No. 6 ADMINISTRATIVA CON PRESUNTA INCIDENCIA FISCAL Y
DISCIPLINARIA – RECURSOS DE LA ESTAMPILLA DEPARTAMENTAL PRO
ADULTO MAYOR GIRADOS A LOS CBA Y CV DOBLEMENTE $127.253.600.
</t>
  </si>
  <si>
    <t xml:space="preserve">Falta de conciliaciones bancarias
Desorden administrativo
Falta de controles
</t>
  </si>
  <si>
    <t xml:space="preserve">Desviación de recursos
Sanciones Detrimento al patrimonio
</t>
  </si>
  <si>
    <t xml:space="preserve">Establecer cuadro de control de ingresos y ejecución de los recursos de la estampilla para el bienestar del adulto mayor nivel departamental </t>
  </si>
  <si>
    <t xml:space="preserve">Elaborar matriz en excel para  el seguimiento mensual del presupuesto de la estampilla para el bienestar del adulto mayor del nivel departamental </t>
  </si>
  <si>
    <t xml:space="preserve">Identificar viabilidades, cdp y rp las fuentes de los recursos de la estampilla para el bienestar del adulto mayor  </t>
  </si>
  <si>
    <t xml:space="preserve">Seguimiento mensual a los documentos de viabilidad CDP y RP con la identificación de las fuentes de financiacion </t>
  </si>
  <si>
    <t>Establecer un punto de control por medio del cruce entre áreas, conciliando  mensualmente los ingresos de la estampilla pro adulto mayor.</t>
  </si>
  <si>
    <t>Entregar información veraz y oportuna para evitar los pagos dobles.</t>
  </si>
  <si>
    <t>Realizar cruce, presupuestal , finaciero y contable de ingresos de la estampilla pro adulto mayor</t>
  </si>
  <si>
    <t>Actas de conciliacxion.</t>
  </si>
  <si>
    <t xml:space="preserve">Desorden administrativo
Falta de controles
</t>
  </si>
  <si>
    <t xml:space="preserve">Realizar mesa de trabajo con el Dpto Adtvo Juridico para analisis de normas de contratación de los recursos de la estampilla para el bienestar del adulto mayor en lo que corresponde a los centros vida publicos </t>
  </si>
  <si>
    <t xml:space="preserve">Mesa de trabajo realizadas con el Dpto Adtvo Juridico  donde se determine el gasto a realizar con los recursos de la estampila pro adulto mayor </t>
  </si>
  <si>
    <t>Acta de reunión</t>
  </si>
  <si>
    <t>HALLAZGO No. 8: Administrativa con incidencia Fiscal: Incertidumbre en el recaudo y Transferencia de la estampilla Procultura por valor de $33.634.372.</t>
  </si>
  <si>
    <t>Cuentas no conciliadas, falta de seguimiento y control al manejo de la estampilla.</t>
  </si>
  <si>
    <t>Detrimento Patrimonial - Reporte de Saldos incoherentes . incertidumbres presupuestales    . Contables y  hallazgos Admnistrativos con presutnas incidencias.</t>
  </si>
  <si>
    <t>Realizar mesas de trabajo, bimestrales,  entre áreas entre las áreas del Dpto Adtvo de Hacienda, conciliando los ingresos y transferencias de la estampilla procultura.</t>
  </si>
  <si>
    <t>Entregar información veraz y oportuna para establecer lo recaudado y trasferido de la estampilla Procultura.</t>
  </si>
  <si>
    <t>Realizar cruce financiero y contable de ingresos y tranferencias de la estampilla procultura.</t>
  </si>
  <si>
    <t xml:space="preserve">*Acta de conciliacion </t>
  </si>
  <si>
    <t>Observación No. 9: administrativo. Incertidumbre por valor de $423.378.136, recurso estampilla procultura (banco de occidente).</t>
  </si>
  <si>
    <t>Cuentas no conciliadas, falta de seguimiento y control al recaudo y transferencia de la estampilla PROCULTURA.</t>
  </si>
  <si>
    <t>Incumplimiento en el plan de acción de cultura</t>
  </si>
  <si>
    <t>Realizar mesas de trabajo, bimestrales,  entre las áreas del Dpto Adtvo de Hacienda,  conciliando los ingresos y transferencias de la estampilla procultura.</t>
  </si>
  <si>
    <t>Verificar la información de ingreso y de gastos para mitigar la incertidumbre entre lo recaudado  y transferido de la estampilla Procultura.</t>
  </si>
  <si>
    <t>*Acta de conciliacion</t>
  </si>
  <si>
    <t>AUDITORIA ESPECIAL SEGUIMIENTO A PLANES DE MEJORA</t>
  </si>
  <si>
    <t>Falta de cumplimiento y como consecuencia falta de efectividad de los controles implementados en los Planes de Mejora suscritos a través del Departamento Administrativo de Control Interno del Municipio de Armenia”.</t>
  </si>
  <si>
    <t>Falta de análisis y acompañamiento por parte del Departamento Administrativo de Control Interno, en la construcción de las actividades a implementar por parte de las Secretarías y Departamentos.- Inobservancia e incumplimiento, a las funciones por el Departamento Administrativo de Control Interno, establecidas en el Manual de Funciones de la Alcaldía Municipal - Debilidades en los controles, seguimiento y monitoreo implementados - desconocimiento de los deberes del servidor público consagrado en el artículo 34 de la ley 734 de 2002.
 Delegar la responsabilidad de control interno a contratistas de prestación de servicios que efectúan la evaluación a los planes de mejora.
 Deficiencias en la comunicación entre dependencias y funcionarios</t>
  </si>
  <si>
    <t>Procesos no EFECIENTES ni EFECTIVOS, para la prestación del servicio público a cargo del ente territorial- Municipio de Armenia.  Acciones que no atacan la causa del hallazgo.
 Reincidencia en las deficiencias detectadas durante el seguimiento a lasdenuncias interpuestas.
 Insatisfacción en la comunidad, que incide en la pérdida de confianza en la
gobernabilidad.</t>
  </si>
  <si>
    <t>Realizar seguimientos a los puntos de control establecidos por las dependencias de la administración municipal para verificar el cumplimiento de las acciones de mejora de los planes de mejoraiento suscritos con la Contraloría Municipal de Armenia.</t>
  </si>
  <si>
    <t>Permitir un seguimiento veraz y oportuno a el cumplimiento de las acciones de mejora de los planes de mejoramiento suscritos.</t>
  </si>
  <si>
    <t>Realizar segumientos trimestrales a los puntos de control establecidos por las dependencias de la administración para el seguimiento de los planes de mejoramiento suscritos con la Contraloría Municipal de Armenia</t>
  </si>
  <si>
    <t xml:space="preserve">Informes de segumientos </t>
  </si>
  <si>
    <t xml:space="preserve">Contar con procesos eficientes y efectivos para eliminar la reincidencia en el incumplimiento de las acciiones propuestas   </t>
  </si>
  <si>
    <t>Actas de seguimiento de los Comites Operativos</t>
  </si>
  <si>
    <t>HALLAZGO No. 2 (Administrativo con incidencia disciplinaria y sancionatoria).
“Incumplimiento de las normas consagradas en la ley 87 de 1993 y sus normas
reglamentarias, relacionadas con el Sistema de Control Interno, particularmente
con el autocontrol y autoevaluación”.</t>
  </si>
  <si>
    <t> Falta de conocimiento de las responsabilidades que conlleva el servicio
público, consagrado en el artículo 6 de la Constitución Pública de Colombia.
 Alta rotación de personal directivo.
 Personal directivo que no cumple con perfiles para la función pública
 Desconocimiento de los deberes del servidor público consagrados en el
artículo 34 de la ley 734 de 2002.
 Incumplimiento de las funciones establecidas en el manual de funciones de
Alcaldía Municipal de Armenia.</t>
  </si>
  <si>
    <t> Procesos no EFECIENTES ni EFECTIVOS, para la prestación del servicio
público a cargo del ente territorial- Municipio de Armenia.
 Acciones que no atacan la causa del hallazgo.
 Reincidencia en las deficiencias detectadas durante el seguimiento a las
denuncias interpuestas.
 Insatisfacción en la comunidad, que incide en la pérdida de confianza en la
gobernabilidad.
 La reiteración de las situaciones irregulares</t>
  </si>
  <si>
    <t>Prestar asesorìa y acompañamiento  permanente a las diferentes dependencias de la administración en la elaboración de los planes de mejoramiento que deban presentar a los entes de control</t>
  </si>
  <si>
    <t xml:space="preserve">Contar con procesos eficientes y efectivos para eliminar la reincidencia en el incumplimiento de las acciones propuestas   </t>
  </si>
  <si>
    <t>Realizar dos capacitaciones en el año, sobre la forma de elaborar planes de mejoramiento que deban presentarse a los entes de control y sobre  el desarrollo de los seguimientos</t>
  </si>
  <si>
    <t xml:space="preserve">Capacitaciiones </t>
  </si>
  <si>
    <t xml:space="preserve">Realizar mesas tecnicas de control, seguimiento y autoevaluacion para la socializacion con la Secretaria de despacho o director de Departamento de todos los planes de mejoramiento, posterior al seguimiento que realiza el Departamento Administrativo de Control Interno, con el fin de analizar las observaciones planteadas por esta dependencia a fin de ejecutar estrategias para el cumplimiento de las acciones de  mejora planteadas. </t>
  </si>
  <si>
    <t>Realizar seguimientos, cada tres meses, a las acciones propuestas en los Planes de Mejoramiento</t>
  </si>
  <si>
    <t>Actas de las mesas técnicas</t>
  </si>
  <si>
    <t>AUDITORIA REGULAR VIGENCIA 2019</t>
  </si>
  <si>
    <t xml:space="preserve">Hallazgo Administrativo No.1. Incumplimiento al principio de publicidad que garantiza la vigilancia fiscal y el control ciudadano y directrices del órgano de control fiscal para el ejercicio del proceso auditor. </t>
  </si>
  <si>
    <t>Incumplimiento de las disposiciones legales por desconocimiento y falta de aplicación de las mismas.
Falencias en la comunicación entre las dependencias de la Administración Municipal.
Falencias en los procesos de control interno de la entidad.
Inoperatividad de los procesos de control, cuando los errores no son identificados por ningún eslabón de la cadena de mando que tiene relación con las fases precontractual, contractual y poscontractual de la gestión contractual de la entidad.</t>
  </si>
  <si>
    <t>Se impide el control ciudadano al limitar la información disponible que debe ser de conocimiento público.
Se impide el control fiscal efectivo por parte de la Contraloría Municipal de
Armenia al no brindar información suficiente y de calidad como se indica en la norma.
Errores relevantes que generen glosas en la revisión de las cuentas entre ambas plataformas y que afecten el ejercicio de la vigilancia y el control fiscal.
No contar con información en tiempo real para la toma de decisiones.</t>
  </si>
  <si>
    <t>Verificar la correspondiente publicación en el Secop ii y SIA OBSERVA, de los documentos producto de la contratación por parte del líder del proceso y/o supervisor del contratista asignado para la mencionada tarea.</t>
  </si>
  <si>
    <t>Rendir o cargar la totalidad de los documentos producto de la contratación y generados en sus etapas contractuales en los términos de ley</t>
  </si>
  <si>
    <t>Realizar seguimiento mensual al aplicativo del Secop II y del SIA OBSERVA, por parte del líder del proceso y/o supervisor del contratista asignado para la mencionada tarea, evidenciado a través de actas.</t>
  </si>
  <si>
    <t>Registro de publicaciones de los pantallazos</t>
  </si>
  <si>
    <t xml:space="preserve">Hallazgo Administrativo No. 2 con incidencia fiscal, disciplinaria y penal; Celebración indebida de contratos -Contrato de Consultoría No 003 de 2019. </t>
  </si>
  <si>
    <t>Se omite en la elaboración de estudios previos la realidad de la ejecución del convenio interadministrativo No 08 de 2015, el cual evidencia la paralización del proyecto por graves irregularidades de tipo técnico, financiero jurídico etc. que no
se han resuelto y que es necesario para construir la fase II del proyecto</t>
  </si>
  <si>
    <t xml:space="preserve">Detrimento patrimonial, por entregar un producto que no le sirve alMunicipio por valor de $29.387.050.
Incumplimiento del objeto contractual.
 Incumplimiento de los principios de la función pública consagrados en el artículo 209 de la Constitución política de Colombia. Celebración de contrato sin el cumplimiento de requisitos legales (el simple. hecho de desconocer principios y normas de carácter construccional y legal. aplicables a la contratación estatal).Presentación ante FONTUR de la aprobación de un recurso no viable </t>
  </si>
  <si>
    <t>Determinar  en la etapa precontractual   que el objeto del contrato sea  necesario, evidenciando o analizando todos los aspectos que pudieren tener relacion con el mismo, de tal manera que se pueda contar con la certeza debida que permita concluir que el objeto contractual cumpla o sirva para satisfacer los  fines estatales</t>
  </si>
  <si>
    <t>Salvaguardar el patrimonio publico, dar cumplimiento con lo establecido en la constitucion y la ley</t>
  </si>
  <si>
    <t>Mediante estudios técnicos determinar la certeza de que los dineros a utilizar en la celebracion de un contrato estatal sean en virtud a un contrato que sea necesario.</t>
  </si>
  <si>
    <t>Estudios previos que determinen la necesidad del objeto contractual</t>
  </si>
  <si>
    <t>Hallazgo Administrativo No. 3: Inconsistencias en estudios previos.</t>
  </si>
  <si>
    <t>No existe en la Administración Municipal de Armenia un procedimiento para que los presupuestos de los estudios previos sean acompañados con soportes y en especial con las memorias de los cálculos de cantidades que permitirían
comprobar la precisión y ubicación de esas cantidades de obra, existe quizás la creencia que solo se deben de contar con planos las obras nuevas, ignorando que estos documentos soportes hacen parte de cumplimiento del principio de Planeación.</t>
  </si>
  <si>
    <t>Posibles errores en las primeras actas de pago del contrato de obra,  la no verificación, si lo que se construye obedece de forma precisa con la elaboración de los estudios previos.  No se puede verificar la precisión de las cantidades de obra ya que no existen memorias donde se puedan verificar.</t>
  </si>
  <si>
    <t>Verificar que dentro de los contratos se encuentren las memorias de calculo adoptado por la Secretaria de Infraestructura Codigo  R-SI - POI -047 del 18/02/2015</t>
  </si>
  <si>
    <t xml:space="preserve">Anexar memorias de calculos por parte del funcionario encargado en cada uno de los contratos. </t>
  </si>
  <si>
    <t>Elaborar memorias de cálculo que acompañen los presupuestos que realicen los funcionarios de la Secretaría de Infraestructura en la etapa precontractual a fin de cumplir con los principios de la contratacion publica, especialmente con el principio de planeacion de los procesos que se realicen en la dependencia. </t>
  </si>
  <si>
    <t>Elaborar memorias de cálculo que acompañen los presupuestos de los estudios previos. </t>
  </si>
  <si>
    <t>Incumplimiento del objeto contractual “Contrato No. 16 de 2016 de Prestación de Servicios.</t>
  </si>
  <si>
    <t xml:space="preserve">1. No se verifica debidamente los productos entregados por el contratista para realizar la cancelación del contrato.
</t>
  </si>
  <si>
    <t>Detrimento patrimonial por valor de $4.518.922,44</t>
  </si>
  <si>
    <t>Verificar, mediante listados,  todos y cada uno de los productos entregados por el contratista en los conbtratos que ejecute el municipio de Armenia.</t>
  </si>
  <si>
    <t xml:space="preserve">Fortalecer los informes de la ejecución contractual y de control y seguimiento por parte del supervisor. </t>
  </si>
  <si>
    <t xml:space="preserve">Realizar listados de verificación de productos entregados de los contratros ejecutados por el municipio de armenia.. </t>
  </si>
  <si>
    <t>Listados de verificación de productos entregados de los contratros ejecutados por el municipio de Armenia.</t>
  </si>
  <si>
    <t>Hallazgo Administrativo No. 5. Obstrucción al proceso auditor.</t>
  </si>
  <si>
    <t>El expediente contractual no contiene toda la información sobre el desarrollo del contrato ni la parte financiera del mismo, existe desorden y no cumplimento de la ley de archivo, desconoce la entidad la obligación que tienen las entidades de brindar al Ente de Control la información oportuna y veraz.</t>
  </si>
  <si>
    <t xml:space="preserve">1, Expedientes contractuales incompletos. 
2, Expedientes contractuales en desorden. 
3, Sancionatorio por desidia. 
4, Obstrucción al proceso auditor
</t>
  </si>
  <si>
    <t>Realizar seguimientos periódicos al archivo de cada una de las actuaciones administrativas en las diferentes etapas contractuales (Precontractual, contractual y poscontractual)</t>
  </si>
  <si>
    <t>Garantizar el acceso a la información de manera ágil y oportuna por medio del archivo de los documentos generados en cada uno de los procesos contractuales en el municipio de Armenia.</t>
  </si>
  <si>
    <t>Realizar cada tres meses seguimientos al archivo de los actos administrativos e informes contractuales, (Precontractual, contractual y poscontractual).</t>
  </si>
  <si>
    <t>Acta de seguimiento al  archivo de los actos administrativos e informes contractuales, (Precontractual, contractual y poscontractual).</t>
  </si>
  <si>
    <t>Hallazgo Administrativo No. 6: Falta de concordancia entre el objeto de estudios previos y contrato.</t>
  </si>
  <si>
    <t>Falta de cuidado en la etapa precontractual relacionada con la elaboración de los estudios previos</t>
  </si>
  <si>
    <t>Incumplimiento de disposiciones generales</t>
  </si>
  <si>
    <t>Verificar en cada uno de los contratos de la dependencia , que los estudios previos y el objeto del contrato sean concordantes.</t>
  </si>
  <si>
    <t>Evitar las fallas en la elaboración de la documentación precontractual</t>
  </si>
  <si>
    <t xml:space="preserve">Realizar revisiones a los estudios previos y objeto de cada uno de los contratos de la dependencia, verificando la concordancia entre ellos </t>
  </si>
  <si>
    <t>Cien por ciento de los contratos coincidiendo los estudios previos y su objeto.</t>
  </si>
  <si>
    <t xml:space="preserve">Hallazgo Administrativo No. 7: Falta de antecedentes fiscales, disciplinarios y judiciales del contratista.
</t>
  </si>
  <si>
    <t xml:space="preserve">Falta de cuidado en la etapa precontractual relacionada con la elaboración del pliego de condiciones.
Cumplimiento del deber de selección objetiva y verificación de la capacidad para contratar del contratista por parte del Municipio.
</t>
  </si>
  <si>
    <t>Incumplimiento de disposiciones legales.</t>
  </si>
  <si>
    <t>Revisar que  en todos los procesos contractuales, el contratista no se
encuentre incurso en inhabilidades, incompatibilidades o prohibiciones que
le impidan contratar, Verificando los documentos que prueben los antecedentes fiscales, disciplinarios, judiciales y de medidas correctivas.</t>
  </si>
  <si>
    <t>Verificar el efectivo cumplimiento de todas las condiciones requeridas al contratista para contratar con el Municipio, mejorando la selección objetiva y las condiciones habilitantes.</t>
  </si>
  <si>
    <t xml:space="preserve">Realizar revisón a todos los contratos, para que ellos esten los cerificados fiscales, disciplinarios , medidas correctivas y judiciales del contratista. 
</t>
  </si>
  <si>
    <t>Carpeta contractual con
documentos que demuestren
los antecedentes fiscales, disciplinarios, judiciales y de medidas correctivas.</t>
  </si>
  <si>
    <t>Hallazgo Administrativo No. 8 con incidencia disciplinaria, fiscal y penal: Por incorporación de ítems que no están contemplados en la ficha técnica de la etapa precontractual y la oferta presentada por el contratista, además por sobre costos en algunos ítems</t>
  </si>
  <si>
    <t>Deficiencias en la vigilancia, control y seguimiento en el contrato de suministro N° 007 de 2019, por parte del supervisor del contrato. El supervisor, no verifico el cumplimiento del contrato en lo relacionado a los ítem descritos por cada dependencia vinculada al contrato de suministro, respecto a las especificaciones técnicas y los precios establecidos por el contratista en su propuesta, lo cual conllevo al pago por un mayor valor y el suministro de ítems no contratados.</t>
  </si>
  <si>
    <t>Detrimento patrimonial por valor de $39.993.400 
 Incumplimiento de disposiciones legales.
 Falta de control y seguimiento por parte de los responsables del proceso.
 Incumplimiento de la Cláusula Décimo Tercera del Contrato de Suministros N°007 de 2019, en lo relacionado a las obligaciones del supervisor.</t>
  </si>
  <si>
    <t>Efectuar seguimiento a ejecucion de los contratos suscritos en bolsa comun que contengan recursos de la Secretaria de Educacion</t>
  </si>
  <si>
    <t>Cumplimiento de obligaciones legales tanto de parte de la entidad contratante como del contratista</t>
  </si>
  <si>
    <t>Efectuar seguimiento mensual del cumplimiento de los contratos donde la supervision la realicen otras dependencias que involucren recursos de la SEM respecto a las especificaciones tecnicas contratadas y presupuesto asignado.</t>
  </si>
  <si>
    <t>Informe de seguimiento</t>
  </si>
  <si>
    <t>Realizar seguimiento a la ejeuciuón contractual de acuerdo a las dependencias involucradas en los recursos del contrato.</t>
  </si>
  <si>
    <t>Garantizar el adecuado cumplimiento de las obligaciones contractuales</t>
  </si>
  <si>
    <t>Informes del supervisor determinando los gastos de acuerdo a la participación de cada dependencia en el contrato, en concordancia con los recursos aportados al contrato.</t>
  </si>
  <si>
    <t>Informe de supervisor</t>
  </si>
  <si>
    <t>Hallazgo Administrativo No. 9: Incumplimiento a las funciones de supervisión conforme al artículo 81 y siguientes de la ley 1474 de 2011.</t>
  </si>
  <si>
    <t xml:space="preserve">1. Deficiencias en la vigilancia, control y seguimiento en los contratos de suministros N°007 de 2019 y N°3348 de 2019.
2. El supervisor, no verifico el cumplimiento de las formas de pago que se acordaron dentro de los contratos de suministros N°007 de 2019 y N°3348 de 2019, donde se establecieron directrices claras, precisas y concisas respecto a los pagos mensuales que configura vulneración de las obligaciones del contrato, el cual es ley para las partes.
3. El supervisor, no verifico el cumplimiento de las obligaciones del contrato No. 007 de 2019, las cuales son ley para las partes.
4. El supervisor, no guardo el debido cuidado al momento de agregar al expediente del contrato No. 3348 de 2019 los documentos soportes de las cuentas de cobro.
5. Incumplimiento de la ley de archivo, falta de procesos y procedimientos que permitan un adecuado seguimiento y control.
</t>
  </si>
  <si>
    <t xml:space="preserve">1. Incumplimiento de la forma de pago pactada en la Cláusula Tercera de los contratos de suministros N°007 de 2019 y N°3348 de 2019.
2. Incumplimiento de las condiciones de la remuneración de los contratos N°007 de 2019 y N°3348 de 2019, ya que no existen soportes donde se pueda evidenciar el cabal cumplimiento del objeto contractual.
3. Transgresión a los artículos 83, 84 de la Ley 1474 de 2011 en cuando a la función de supervisión de los contratos estatales.
4. Incumplimiento de la Cláusula Cuarta del contrato de suministros N° 007 de 2019.
5. Incumplimiento de la Cláusula Décimo Tercera del contrato de suministros N° 007 de 2019.
6. Autorización de pago, sin el cumplimiento de los requisitos de ley Desorganización en el archivo.
7. Deficiencias en la información, limitación controles internos. </t>
  </si>
  <si>
    <t>Realizar seguimientos mensuales al proceso de ejecución contractual, para verificar el cumplimiento de todas las obligaciones de supervisor.</t>
  </si>
  <si>
    <t>Seguimientos mensuales que determinen el cumplimiento de las obligaciones del supervisor.</t>
  </si>
  <si>
    <t>Hallazgo Administrativo No. 10: Falta de mantenimiento de Guaduales “Proyecto Sistema de ´Árbol Urbano Estrategia Para Mitigación del Cambio Climático”.</t>
  </si>
  <si>
    <t xml:space="preserve">Incumplimiento de las normas ambientales adoptadas por el manual de árbol urbano.
</t>
  </si>
  <si>
    <t>Afectación de viviendas aledañas a los guaduales, debido a que el guadual está cayendo sobre el cableado eléctrico y puede causar un corto o accidente a los residentes del área en donde se ubica el guadual. Además de esto unas guaduas están volcadas sobre unas viviendas.
Afectación a la salud pública.</t>
  </si>
  <si>
    <t>Proporcionar el respectivo mantenimiento relacionado con el corte y la poda de los guadulaes, además con el fin de prevenir la afectación al tendido eléctrico, la materialización de los riesgos que generen responsabilidades civiles extracontractuales por daños a terceros</t>
  </si>
  <si>
    <t>Cumplir con las normas ambientales adoptadas por el manual de árbol urbano</t>
  </si>
  <si>
    <t>Programar mantenimientos  de guaduales (socolas, desganches, desorilles, retiro de guadua seca y repique de material), de acuerdo a cronograma elaborado</t>
  </si>
  <si>
    <t>Cronograma elaborado y ejecutado</t>
  </si>
  <si>
    <t>Hallazgo Administrativo No.11: Falta de inventarios licencias de ofimática-paquete office.</t>
  </si>
  <si>
    <t xml:space="preserve">La omisión en el cumplimiento de normas en materia de ofimática y deberes del
servidor público.
</t>
  </si>
  <si>
    <t>No contar con las licencias de los programas a trabajar.
No contar con los debidos medios para realizar una reinstalación en caso de
presentarse una contingencia en la entidad.
Manejo no adecuado de los inventarios.
Inadecuada custodia de los bienes.</t>
  </si>
  <si>
    <t>Implementación de sistema de información que permita llevar el control y custodia del software intangible de ofimatica de la Administracioón Municipal.</t>
  </si>
  <si>
    <t>Contar con sistema de información el cual permita realizar control a las licencias de ofimatica con las que cuente la Administración Municipal.</t>
  </si>
  <si>
    <t xml:space="preserve">Diseñar e implementar un sistema de información que permita llevar el control y custodia del software intangible de ofimatica de la administración municipal. </t>
  </si>
  <si>
    <t xml:space="preserve">Sistema de información elaborado y en funcionamiento </t>
  </si>
  <si>
    <t>Realizar seguimientos de control al sistema de información de control y custodia del software intangible de ofimatica de la Administración Municipal</t>
  </si>
  <si>
    <t xml:space="preserve">Elaborar informes a partir del  sistema de información que permita llevar el control y custodia del software intangible de ofimatica de la Administracioón Municipal. </t>
  </si>
  <si>
    <t xml:space="preserve">Realizar seguimientos periódicos por el Departamento Administrativo de Bienes y Suministros a las licencias de ofimática paquete office de propiedad del municipio, mediante informes cada seis meses.   </t>
  </si>
  <si>
    <t xml:space="preserve">Informes de control y custodia del software de la Administración Municipal. </t>
  </si>
  <si>
    <t>Hallazgo Administrativo No.12, con incidencia sancionatoria: Incumplimiento de los planes de mejoramiento suscritos de las vigencias 2018 y 2019.</t>
  </si>
  <si>
    <t>Debilidades de control que no permiten advertir oportunamente el problema.
Debilidades de Control Interno en el cumplimiento de su misionalidad.
Falta de eficiencia y control en la ejecución de los planes de mejoramiento.</t>
  </si>
  <si>
    <t>Una gestión pública que no está acorde con los principios de estado social de derecho.</t>
  </si>
  <si>
    <t>Realizar seguimientos a los puntos de control establecidos por las dependencias de la Administración Municipal para verificar el cumplimiento de las acciones de mejora de los planes de mejoraiento suscritos con la Contraloría Municipal de Armenia.</t>
  </si>
  <si>
    <t xml:space="preserve">1703003
</t>
  </si>
  <si>
    <t>Hallazgo Administrativo No. 13 con incidencia fiscal y disciplinaria: Departamento Administrativo de Hacienda-Tesorería General-Ejecuciones Fiscales no adelanta el proceso de cobro coactivo de impuesto predial unificado según los lineamientos establecidos por el Manual Interno de Recaudo, el artículo 59 de la ley 788 de 2002 en concordancia con el Estatuto Tributario Nacional.</t>
  </si>
  <si>
    <t>El Departamento Administrativo de Hacienda-Tesorería Municipal-Ejecuciones Fiscales no cuenta con un sistema declarativo para el pago del impuesto predial, por tal razón esta se realiza mediante factura, la cual no cumple con los lineamientos establecidos por el artículo 69 de la ley 1111 de 2006, modificada por el artículo 58 de la ley 1430 de 2010 para que preste merito ejecutivo y es por lo anterior que se expide de manera manual una Resolución de Liquidación que constituye el titulo susceptible de cobro coactivo. En lo que refiere al proceso de cobro coactivo tenemos que el Área de Ejecuciones Fiscales no adelanta en el tiempo establecido las actuaciones contenidas en el artículo 823 y siguientes del E.T.N., tendientes a llevar en debida forma el proceso de cobro coactivo de impuesto predial.</t>
  </si>
  <si>
    <t>El efecto generado es el detrimento al patrimonio público de la ciudad de Armenia, pues él no realizar el proceso de Cobro Coactivo, bajo los principios de las función pública y siguiendo los lineamientos jurídicos establecidos en las normas vigentes en la materia, ha llevado al acaecimiento de la caducidad temporal y la prescripción de la acción de cobro de ochenta y nueve (89) procesos que arrojan como resultado una suma de CINCO MIL DOSCIENTOS CUARENTA Y SIETE MILLONES DOSCIENTOS SETENTA Y OCHO MIL OCHOCIENTOS SESENTA Y TRES PESOS ($5.247.278.863) MONEDA LEGAL COLOMBIANA.</t>
  </si>
  <si>
    <t xml:space="preserve">Elaborar e implementar  los manuales de fiscalización y de cartera del Municipio de Armenia, para  establecer los procedimientos de cobro y recuperacion de todas sus rentas,  el cual debera ser aprobado por el Comite Operativo y  adoptado 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</si>
  <si>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</si>
  <si>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</si>
  <si>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Manuales de Fiscalización y de  cartera elaborados y aprobados por el Comité Operativo y su respectivo acto administrativo e implementados</t>
  </si>
  <si>
    <t>Hallazgo Administrativo No.14 con incidencia fiscal y disciplinaria: No se adelanta el proceso de cobro coactivo por concepto Impuesto de Industria y Comercio, según los lineamientos establecidos por el Manual Interno de Recaudo, el artículo 59 de la ley 788 de 2002 en concordancia con el Estatuto Tributario Nacional.</t>
  </si>
  <si>
    <t>El impuesto de industria y comercio cuenta con dos etapas, la primera llamada fiscalización en la cual la administración debe identificar, clasificar y seleccionar grupos de contribuyentes que presentan indicios de incumplimiento en las obligaciones tributarias y lograr corregir dichas conductas. - Dicho proceso de fiscalización debe contener un emplazamiento por no declarar, una resolución sanción y una liquidación de aforo (título ejecutivo) artículos 643, 715, 716, 717 del Estatuto Tributario. - Pero en la auditoría realizada se pudo evidenciar que esta no se encuentra articulada en debida forma con el proceso de cobro coactivo y a su vez este no es adelantado con el lleno de las actuaciones contenidas en el artículo 823 y siguientes del E.T.N tendientes a llevar en debida forma el proceso de cobro y en el tiempo que estable el mismo libro.</t>
  </si>
  <si>
    <t>El efecto generado es el detrimento al patrimonio público de la ciudad de Armenia, pues él no realizar el proceso de Cobro Coactivo siguiendo los lineamientos jurídicos establecidos para este, ha llevado al acaecimiento de la caducidad temporal de siete procesos (7) y la prescripción de la acción de cobro de ochocientos treinta y un (831) procesos que arrojan como resultado un detrimento patrimonial de seis mil setecientos treinta y tres millones doscientos treinta mil trescientos veintiún pesos ($6.733.230.321) moneda legal colombiana.</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</si>
  <si>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</si>
  <si>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Compilar en los manuales de  fiscalización y de cartera del municipio de Armenia todas las disposiciones necesarias para adelantar el proceso de fiscalización y de cobro coactivo de las rentas del municipio.</t>
  </si>
  <si>
    <t xml:space="preserve">Elaborar los manuales de fiscalización y de cartera del municipio de Armenia el cual debera ser aprobado por el Comite Operativo y  adoptarse a traves de acto administrativo </t>
  </si>
  <si>
    <t>Manuales de Fscalización y de  cartera elaborados y aprobados por el Comité Operativo y su respectivo acto administrativo. E implementados</t>
  </si>
  <si>
    <t>Hallazgo Administrativo No.15: El Departamento Administrativo de Hacienda-Tesorería Municipal-Ejecuciones Fiscales de la ciudad de Armenia no cumple con los lineamientos legales establecidos por el Estatuto Tributario en lo que concierne a la ritualidad exigida para la notificación del mandamiento de pago dentro del proceso Administrativo de cobro coactivo de Aprovechamiento Urbanístico Adicional.</t>
  </si>
  <si>
    <t>Porque el Área de Ejecuciones Fiscales no está aplicando las disposiciones legales que el legislador estableció en el Estatuto Tributario para la notificación del mandamiento de pago.</t>
  </si>
  <si>
    <t>El efecto generado es el detrimento al patrimonio público de la ciudad de Armenia, pues el no cumplimiento de esta normatividad conlleva a una violación flagrante al debido proceso (artículo 29 C. Política Colombiana) al principio de Contradicción y Derecho de Defensa, trayendo como consecuencia la Nulidad y/o La prescripción de la acción de cobro, Impidiendo la realización del cobro coactivo en feliz término y trayendo consigo un detrimento patrimonial de TRECE MILLONES OCHOCIENTOS CUATRO MIL PESOS ($13.804.000).</t>
  </si>
  <si>
    <t>Manuales de Fscalización y de  cartera elaborados y aprobados por el Comité Operativo y su respectivo acto administrativo e implementados</t>
  </si>
  <si>
    <t>Hallazgo Administrativo No. 16 con incidencia fiscal y disciplinaria: El Departamento Administrativo de Hacienda-Tesorería Municipal-Ejecuciones Fiscales de la ciudad de Armenia no adelanta el proceso administrativo de cobro coactivo con el cumplimiento de las responsabilidades propias de su cargo - Aprovechamiento Urbanístico Adicional.</t>
  </si>
  <si>
    <t>Porque el Área de Ejecuciones Fiscales no adelanta las actuaciones con el cuidado que amerita un proceso de cobro coactivo que su única finalidad es recuperar la cartera que le pertenece al municipio de Armenia.</t>
  </si>
  <si>
    <t>El efecto generado es el detrimento al patrimonio público de la ciudad de Armenia, pues la nula diligencia por parte del área de ejecuciones fiscales trajo consigo la declaratoria de la excepción al mandamiento de pago contenida en el artículo 831 numeral 7 del E.T, ocasionando un detrimento patrimonial VEINTICINCO MILLONES VEINTICUATRO MIL PESOS ($25.024.000,00).</t>
  </si>
  <si>
    <t xml:space="preserve">Elaborar e implementar  los manuales de fiscalización y de cartera del municipio de armenia, para  establecer los procedimientos de cobro y recuperacion de todas sus rentas,  el cual debera ser aprobado por el comite operativo y  adoptadoa traves de acto administrativo </t>
  </si>
  <si>
    <t xml:space="preserve">Elaborar los manuales de fiscalización y de cartera del municipio de Armenia el cual debera ser aprobado por el comite operativo y  adoptarse a traves de acto administrativo </t>
  </si>
  <si>
    <t>Hallazgo Administrativo No.17 con incidencia fiscal y disciplinaria: El Departamento Administrativo de Planeación de la ciudad de Armenia no cumple con los términos establecidos por la ley en lo que concierne a la ritualidad exigida para el inicio del proceso Administrativo de Cobro Coactivo de Aprovechamiento Urbanístico Adicional.</t>
  </si>
  <si>
    <t>Porque el Departamento Administrativo de Planeación que es el área encargado de expedir la resolución por medio de la cual se liquida aprovechamiento urbanístico adicional a los predios ubicados en la ciudad de Armenia bajo los parámetros de lo dispuesto en el decreto municipal 064 del año 2013 (Titulo ejecutivo), no remite en debido tiempo dicha actuación al Área de Ejecuciones Fiscales con el fin de que estos adelanten el proceso Administrativo de cobro coactivo dentro de los términos y con el lleno de los requisitos establecido en el E.T.</t>
  </si>
  <si>
    <t>El efecto generado es el detrimento al patrimonio público de la ciudad de Armenia, pues la nula diligencia por parte del Departamento Administrativo de Planeación trajo consigo el acaecimiento de la figura jurídica de la prescripción de la acción de cobro, puesto que tardo más de 5 años para enviar el titulo ejecutivo al área de ejecuciones fiscales para que esta adelantara el proceso de cobro coactivo como lo establece el artículo 823 y siguientes del Estatuto Tributario, ocasionando con esto un detrimento patrimonial de DOSCIENTOS QUINCE MILLONES SEISCIENTOS NOVENTA Y SIETE MIL QUINIENTOS CINCUENTA Y UN PESOS CON DIECISEIS CENTAVOS ($215.697.551,16).</t>
  </si>
  <si>
    <t>Hallazgo Administrativo No.18: El Departamento Administrativo de Planeación- Inspección de Policía de Categoría Urbana o Control Urbano no cumple con los lineamientos legales establecidos por la Ley 1437 de 2011 en lo que concierne a la ritualidad exigida para resolver los recursos de reposición y apelación.</t>
  </si>
  <si>
    <t>Porque el  Departamento Administrativo de Planeación no cumple con los lineamientos establecidos en la ley 1437 del año 2011, en lo referente al termino para resolver los recursos interpuestos frente a las decisiones tomadas por la administración.</t>
  </si>
  <si>
    <t>Acaecimiento de silencio administrativo positivo que conllevan a la interposición de demanda ante la jurisdicción contenciosa administrativa en acción de nulidad y restablecimiento del derecho y que pueden acarrear posibles constas en contra de la administración municipal y la posibilidad de un fallo condenatorio que declare la nulidad del acto administrativo y a titulo d restablecimiento del derecho de por terminado el proceso sancionatorio.</t>
  </si>
  <si>
    <t xml:space="preserve">Normalizar la actividad de control urbano  al Sistema de Gestión Integrado de Calidad (SIC), </t>
  </si>
  <si>
    <t>Normalizar el procedimiento en el SIC</t>
  </si>
  <si>
    <t>Proceso normalizado en el SIC</t>
  </si>
  <si>
    <t>Proceso normalizado</t>
  </si>
  <si>
    <t>Hallazgo Administrativo No. 20: Gestión administración ineficiente en el recobro de recursos propios del municipio, por el concepto de incapacidades durante la vigencia 2019 ante las diferentes aseguradoras del SGSSS (EPS, ARL).</t>
  </si>
  <si>
    <t>Desconocimiento de la normas del SGSSS
 Omisión por parte del DAFI de los debidos procedimientos para posteriormente hacer los registros respectivos, que corresponden a los recursos por concepto de incapacidades en salud.</t>
  </si>
  <si>
    <t>Posible prescripción de la acción de cobro de suplir el salario del trabajador que ha sido incapacitado, conforme lo previsto en el artículo 2.2.3.1 del Decreto 780 de 2016.</t>
  </si>
  <si>
    <t>Realizar mensualmente las consolidaciones de las incapacidades pagadas por las diferentes administradoras de salud y arl, y así mismo la verificación correspondiente de las prestaciones económicas de las incapacidades que entran a las cuentas del municipio de Armenia.</t>
  </si>
  <si>
    <t>Evitar las posibles prescripciones de las incapacidades de los empleados conforme a lo previsto  en el artículo 2.2.3.1 del Decreto 780 de 2016.</t>
  </si>
  <si>
    <t>Mediante seguimiento mensual consolidar las  incapacidades pagadas por las diferentes administradoras de salud y arl,</t>
  </si>
  <si>
    <t>Informes de seguimiento mensuales</t>
  </si>
  <si>
    <t>Hallazgo Administrativo No. 22: Violación a los principios y finalidades de la función administrativa relacionados a la planeación, ejecución y seguimiento del plan de desarrollo municipal.</t>
  </si>
  <si>
    <t>Diferencias en la información contenida en el planteamiento de los proyectos que reposan en la base de datos del DNP (Banco de programas y proyectos) y aquella que está presente en los planes de acción que utiliza la administración municipal.</t>
  </si>
  <si>
    <t>Baja prioridad del gasto público social, con lo cual no se garantiza la consolidación progresiva del bienestar general y el mejoramiento de la calidad de vida de la población en contravía del articulo 3º literal e de la ley 152 de 1994 (Ley Orgánica del Plan de Desarrollo) que profesa: “e) Prioridad del gasto público social. Para asegurar la consolidación progresiva del bienestar general y el mejoramiento de la calidad de vida de la población, en la elaboración, aprobación y ejecución de los planes de desarrollo de la Nación y de las entidades territoriales se deberá tener como criterio especial en la distribución territorial del gasto público el número de personas con necesidades básicas insatisfechas, la población y la eficiencia fiscal y administrativa, y que el gasto público social tenga prioridad sobre cualquier otra asignación‖.
Bajo impacto del plan de desarrollo en cuanto a la mejora de la calidad de vida, el desarrollo urbano del municipio y las condiciones socioeconómicas de la población.</t>
  </si>
  <si>
    <t>Evaluar en los Comites  Operativos de cada dependencia el avance del Plan de Desarrollo del Municipio basado en las ejecuciones realizadas en los respectivos planes de acción y en las ejecuciones presupyestales.</t>
  </si>
  <si>
    <t xml:space="preserve">Contar con el cumplimiento satisfactorio del Plan de Acción y cumplimiento de  la ejecución del Plan de Desarrollo, y  presupuestal. </t>
  </si>
  <si>
    <t xml:space="preserve">Actas de reunión de los Comites Operativos </t>
  </si>
  <si>
    <t>Hallazgo Administrativo No. 15:
Ejecución del Proyecto
“Remodelación, Ampliación y
Culminación de la Obra Física de la
Unidad Intermedia del Sur de RED
SALUD Armenia” (Hallazgo para
RED SALUD ARMENIA Y LA
SECRETARÍA DE
INFRAESTRUCTURA DEL
MUNICIPIO DE ARMENIA)</t>
  </si>
  <si>
    <t>Deficiencias en la comunicación entre dependencias y funcionarios, especificamente entre RED SALUD ARMENIA Y LA SECRETARIA DE INFRAESTRUCTURA, ademas Falencias en la función administrativa emprendida por la Secretaría de Infraestructura del Municipio de Armenia que no ha obtenido las respectivas licencias de construcción, ni gestionado la supervisión e
interventoría del proyecto; ni suministrado la documentación técnica completa para iniciar el proceso contractual que de inicio a la obra pública.</t>
  </si>
  <si>
    <t>La falta de ejecución del proyecto de infraestructura no permite mejorar las
condiciones de salud de la población del Municipio de Armenia y sus
municipios aledaños del Quindío; pues no se permite el aumento de la
capacidad instalada de la E.S.E, impidiendo el goce efectivo del derecho a
la salud en condiciones de calidad, eficiencia, equidad y sostenibilidad.</t>
  </si>
  <si>
    <t xml:space="preserve">Desarrollar canales de comunicación mas precisos entre la Secretaria de Infraestructura y Red Salud a fin de mejorar la interlocucion entre los funcionarios de ambas entidades y lograr asi el desarrollo adecuado del principio de coordinacion. </t>
  </si>
  <si>
    <t xml:space="preserve">Brindar informacion especifica y detallada de los procesos realizados frente al proyecto a RED SALUD ARMENIA, asi como la misma nos brindará la informacion  requerida.    </t>
  </si>
  <si>
    <t xml:space="preserve">Desarrollar mesas tecnicas de trabajo trimestrales para conocer el avance de los procesos y procedimientos realizados frente al proyecto “Remodelación, Ampliación y Culminación de la Obra Física de la Unidad Intermedia del Sur de RED
SALUD Armenia”  atendiendo al principio de coordinacion armónica Ley 489 de 1998  art 5 y 6. </t>
  </si>
  <si>
    <t xml:space="preserve">oficio solicitud Mesas tecnicas de trabajo a RED SALUD, ARMENIA. </t>
  </si>
  <si>
    <t xml:space="preserve">SECRETARIA DE INFRAESTRUCTURA </t>
  </si>
  <si>
    <t>Presentar a Red Salud la licensia de construccion en la presente vigencia y demás documentos para la planeacion del proyecto.</t>
  </si>
  <si>
    <t xml:space="preserve">Mesa tecnica de trabajo con RED SALUD ARMENIA </t>
  </si>
  <si>
    <t>AUDITORIA MODALIDAD ESPECIAL VIGENCIA 2019 10 IE</t>
  </si>
  <si>
    <t>Hallazgo Administrativo No. 1: incumplimiento de requisitos en el diligenciamiento y presentación de los formatos F06, F06A, F07 en la Rendición de la Cuenta Anual 2019.</t>
  </si>
  <si>
    <t>Incumplimiento de los requisitos estipulados en la Resolución No. 193 de 2016 de CGN, en lo relativo a soportes documentales en las operaciones contables de las entidades pública.</t>
  </si>
  <si>
    <t>Incumplimiento de procedimiento y requisitos establecidos en Resolución interna No. 081 de 2019 en el diligenciamiento y presentación que reglamenta el Sistema de rendición de cuenta anual de los sujetos y puntos de Control, expedida por la Contraloría Municipal de Armenia.</t>
  </si>
  <si>
    <t>Verificar mediante lista de chequeo que   la rendición de la cuenta en SIA Contraloria, cumpla los requisitos exigidos según Resolución  No. 224 del 7 de Diciembre de 2020.</t>
  </si>
  <si>
    <t>Cumplimiento de los requisitos establecidos en la presentacion de la Rendicion de la Cuenta</t>
  </si>
  <si>
    <t>Aplicar de la lista de chequeo  para la verificacion de la rendicion de la cuenta con la totalidad de los item, contenidos en cada uno de los formatos de la rendicion de la cuenta 2020</t>
  </si>
  <si>
    <t xml:space="preserve">Lista de chequeo </t>
  </si>
  <si>
    <t>Ciudadela de Occidente</t>
  </si>
  <si>
    <t>Hallazgo Administrativo No. 2: Incumplimiento de requisitos en el diligenciamiento y presentación de los formatos F06 ejecución de ingresos, Formato F06A relación de ingresos y F07 ejecución de gastos.</t>
  </si>
  <si>
    <t>Cumplimiento de los requisitos establecidos en lapresentacion de la Rendicion de la Cuenta</t>
  </si>
  <si>
    <t>Bosques de Pinares</t>
  </si>
  <si>
    <t>Hallazgo Administrativo No. 3: incumplimiento de requisitos en el diligenciamiento y presentación de los formatos F06, F07 en la Rendición de la Cuenta Anual 2019.</t>
  </si>
  <si>
    <t>Instituto Técnico Industrial</t>
  </si>
  <si>
    <t>Hallazgo Administrativo con incidencia sancionatoria No. 4: Información incompleta y de baja calidad que soportan los Acuerdos Nos. 14, 15, 17, y 18 de 2019, que modifican las partidas inicialmente aprobadas en el presupuesto de ingresos y gastos.</t>
  </si>
  <si>
    <t>Falta control y seguimiento por parte de los responsables de rendir la cuenta</t>
  </si>
  <si>
    <t>Reportes o registros incompletos e inexactos que podrían incidir negativamente en la aplicación de los diferentes tipos de control por parte de las autoridades, Comunidad educativa y ciudadanía en general.
-Información no confiable y de baja calidad</t>
  </si>
  <si>
    <t>Aplicar de la lista de chequeo  para la verificacion de la rendicion de la cuenta con la totalidad de los item, contenidos en cada uno de los formatos de la rendicion de la cuenta 2020 asi como todos los soportes debidamente diligenciados</t>
  </si>
  <si>
    <t>Hallazgo Administrativo No. 6: incumplimiento de requisitos en el diligenciamiento y presentación de los formatos F06, F06A, y F07 en la Rendición de la Cuenta Anual 2019.</t>
  </si>
  <si>
    <t>Cámara Junior</t>
  </si>
  <si>
    <t>Hallazgo Administrativo con incidencia sancionatoria No. 7: Deficiencias en los formatos F06, F07, F08A y F08B de rendición de la cuenta, y no rendición de actos administrativos que modifican el presupuesto de ingresos y gastos vigencia 2019.</t>
  </si>
  <si>
    <t>Hallazgo Administrativo No. 8: Incumplimiento de requisitos en el diligenciamiento y presentación de los formatos F06 ejecución de ingresos y F07 ejecución de gastos.</t>
  </si>
  <si>
    <t>Eudoro Granada</t>
  </si>
  <si>
    <t>Hallazgo Administrativo No. 9 incumplimiento de requisitos en el diligenciamiento y presentación de los formatos F06, F06A y F07 en la Rendición de la Cuenta Anual 2019 y alteración de las cifras inicialmente aprobadas.</t>
  </si>
  <si>
    <t>Rufino José Cuervo Sur</t>
  </si>
  <si>
    <t>Hallazgo Administrativo No. 10: Incumplimiento de requisitos en el diligenciamiento y presentación de los formatos F06 ejecución de ingresos, Formato F06A relación de ingresos y F07 ejecución de gastos.</t>
  </si>
  <si>
    <t>La Adíela</t>
  </si>
  <si>
    <t>Hallazgo Administrativo No. 11: incumplimiento de requisitos en el diligenciamiento y presentación de los formatos F06, y F07 en la Rendición de la Cuenta Anual 2019 y alteración de las cifras inicialmente aprobadas.</t>
  </si>
  <si>
    <t>República de Francia</t>
  </si>
  <si>
    <t xml:space="preserve">Hallazgo Administrativo con incidencia sancionatoria No. 12 incumplimiento de requisitos en el diligenciamiento y presentación de los formatos F06, F6A F07, y F08B en la Rendición de la Cuenta Anual 2019 y falta acto administrativo que soporte modificaciones presupuestales. </t>
  </si>
  <si>
    <t>Rufino José Cuervo Centro</t>
  </si>
  <si>
    <t>CIUDADELA DE OCCIDENTE</t>
  </si>
  <si>
    <t>BOSQUES DE PINARES</t>
  </si>
  <si>
    <t>INSTITUTO TECNICO INDUSTRIAL</t>
  </si>
  <si>
    <t>CAMARA JUNIOR</t>
  </si>
  <si>
    <t>IE EUDORO GRANADA</t>
  </si>
  <si>
    <t xml:space="preserve">RUFINO J CUERVO </t>
  </si>
  <si>
    <t xml:space="preserve">IE LA ADIELA </t>
  </si>
  <si>
    <t>IE REPUBLICA DE FRANCIA</t>
  </si>
  <si>
    <t>COLEGIO RUFINO J CUERVO CENTRO</t>
  </si>
  <si>
    <t>Hallazgo Administrativo No.1 con incidencia sancionatoria:Incumplimiento al principio de publicidad que garantizala vigilancia fiscal y el control ciudadano y directrices del órgano de control fiscal para el ejercicio del proceso auditor.</t>
  </si>
  <si>
    <t>Incumplimiento de las disposiciones legales por desconocimiento y falta de aplicación de las mismas. Falencias en los procesos de Control Interno de la entidad. Inoperatividad de los procesos de control, cuando los errores no son identificados por ningún eslabón de la cadena de mando que tiene relación con las fases precontractual, contractual y pos contractual de la gestión contractual de la entidad.</t>
  </si>
  <si>
    <t>Se impide el control ciudadano al limitar la información disponible que debe ser de conocimiento público. Se impide el control fiscal efectivo por parte de la CM de Armenia al no brindar información suficiente y de calidad como se indica en la norma. Errores relevantes que generen glosas en la revisión de las cuentas y que afecten el ejercicio de la vigilancia y el control fiscal. No contar con información en tiempo real para la toma de decisiones. Se impide la labor de la Auditoría General de la República quienes utilizan la información rendida en el aplicativo SIA OBSERVA, que es de su propiedad a fines de consolidarla para generar los informes técnicos sobre la contratación pública territorial conforme a la Resolución 005 de 2018, a través del Observatorio de Control Fiscal y lucha contra la corrupción.</t>
  </si>
  <si>
    <t>Verificar la correspondiente publicación en el Secop II y SIA OBSERVA, de los documentos producto de la contratación por parte del líder del proceso y/o supervisor del contratista asignado para la mencionada tarea.</t>
  </si>
  <si>
    <t>Realizar seguimiento mensual al aplicativo del Secop II y  SIA OBSERVA, por parte del líder del proceso y/o supervisor del contratista asignado para la mencionada tarea, evidenciado a través de actas.</t>
  </si>
  <si>
    <t>Registro de Publicaciones de los pantallazos</t>
  </si>
  <si>
    <t>Entidad:+A1198:F1203A1198:F1204A1198:F1205A1212A1198:G1203A1198:E1205A11A1198:T1205</t>
  </si>
  <si>
    <t>2.1.1.12.1. Observación administrativa con incidencia sancionatoria – Por no realizar la rendición contractual en el Sia-Observa del mes de junio de 2020.</t>
  </si>
  <si>
    <t>Incumplimiento de las disposiciones legales por desconocimiento y falta de aplicación de las mismas.</t>
  </si>
  <si>
    <t>Se impide el control ciudadano al limitar la información disponible que debe ser de conocimiento público.</t>
  </si>
  <si>
    <t>Verificar la correspondiente publicación en el  SIA OBSERVA, de los documentos producto de la contratación por parte del líder del proceso y/o supervisor del contratista asignado para la mencionada tarea.</t>
  </si>
  <si>
    <t>Que todos los contratos suscruitos sean cargados en los plazos correspondientes en el aplicativo SIA Observa</t>
  </si>
  <si>
    <t>Realizar seguimiento mensual al aplicativo  SIA OBSERVA, por parte del líder del proceso y/o supervisor del contratista asignado para la mencionada tarea, evidenciado a través de actas.</t>
  </si>
  <si>
    <t>2.1.1.15.1. Observación administrativa con incidencia sancionatoria – Por no rendir en el Sia-Observa con suficiencia y calidad toda la contratación suscrita por la entidad.</t>
  </si>
  <si>
    <t>2.1.1.20.1. Observación administrativa con incidencia sancionatoria – Por no realizar la rendición contractual en el Sia-Observa del mes de mayo de 2020.</t>
  </si>
  <si>
    <t>2.1.1.22.1. Observación administrativa con incidencia sancionatoria – Por no realizar la rendición contractual en el Sia-Observa del mes de mayo de 2020.</t>
  </si>
  <si>
    <t>2.1.1.25.1. Observación administrativa con incidencia sancionatoria – Por no realizar la rendición contractual en el Sia-Observa durante el mes de abril de 2020 y por no rendir la contratación realizada en el mes de marzo.</t>
  </si>
  <si>
    <t>2.1.2.25.1. Observación administrativa - Falta de Publicación de los Contratos en el SECOP</t>
  </si>
  <si>
    <t>Que todos los contratos suscruitos sean cargados en los plazos correspondientes en en la plataforma SECOP</t>
  </si>
  <si>
    <t>2.1.1.27.1. Observación administrativa con incidencia sancionatoria – Por no realizar la rendición contractual en el Sia-Observa del mes de mayo de 2020.</t>
  </si>
  <si>
    <t>2.1.1.33.1. Observación administrativa – Por no realizar la rendición contractual en el Sia-Observa del mes de junio de 2020.</t>
  </si>
  <si>
    <t>2.1.1.35.1. Observación administrativa – Por no realizar la rendición contractual en el Sia-Observa del mes de junio de 2020.</t>
  </si>
  <si>
    <t>2.1.1.37.1. Observación administrativa con incidencia sancionatoria – Por no realizar la rendición contractual en el Sia-Observa del mes de mayo de 2020.</t>
  </si>
  <si>
    <t>INSTITUCION EDUCATIVA ESCUELA NORMAL SUPERIOR DEL QUINDIO</t>
  </si>
  <si>
    <t>INSTITUCION EDUCATIVA INSTITUTO TECNICO INDUSTRIAL</t>
  </si>
  <si>
    <t>INSTITUCION EDUCATIVA SANTA TERESA DE JESUS</t>
  </si>
  <si>
    <t>INSTITUCION EDUCATIVA TERESITA MONTES</t>
  </si>
  <si>
    <t>INSTITUCION EDUCATIVA CAMILO TORRES</t>
  </si>
  <si>
    <t>INSTITUCION EDUCATIVA BOSQUES DE PINARES</t>
  </si>
  <si>
    <t>INSTITUCION EDUCATIVA CAMARA JUNIOR</t>
  </si>
  <si>
    <t>INSTITUCION EDUCATIVA ZULDEMAYDA</t>
  </si>
  <si>
    <t>INSTITUCION EDUCATIVA LAS COLINAS</t>
  </si>
  <si>
    <t>AUDITORIA ESPECIAL CONTROVERSIAS JUDICIALES 2019</t>
  </si>
  <si>
    <t>AUDITORIA</t>
  </si>
  <si>
    <t>Auditoria  Modalidad Regular Componente de control financiero vigencia 2019</t>
  </si>
  <si>
    <t>Transgresión de los principios
presupuestales de planificación y homeostasis por deficiencias en la 
ejecución presupuestal. (Incidencia Disciplinaria).</t>
  </si>
  <si>
    <t>Se encontraron constantes recortes presupuestales en la primera mitad del año debido a deficiencias en la planificación y la gestión del recaudo por parte de la Administración Municipal sumado a la lenta llegada de los recursos en la segunda mitad a las diferentes secretarías y dependencias</t>
  </si>
  <si>
    <t>Se impide  llevar a cabo proyectos de gran envergadura o interés estratégico para la ciudad como consecuencia del poco tiempo restante para cumplir con todas las etapas precontractuales y contractuales exigidas por ley.</t>
  </si>
  <si>
    <t xml:space="preserve">Revisar que los traslados presupuestales de Inversión traigan el concepto del Departamento Administrativo de Planeación donde se evidencie que el traslado no afecta las metas de los proyectos a contracreditar.  </t>
  </si>
  <si>
    <t>Cumplir con las Metas propuestas del plan de desarrollo.</t>
  </si>
  <si>
    <t xml:space="preserve">Verificar que la solicitud de traslado presupuestal traiga el concepto de planeación.  </t>
  </si>
  <si>
    <t xml:space="preserve"> Soporte de traslado presuuestal</t>
  </si>
  <si>
    <t>Noviembre 01-2020</t>
  </si>
  <si>
    <t>Novimbre 01-2121</t>
  </si>
  <si>
    <t>Gestión antieconómica e ineficiente -
Refinanciación de empréstitos Municipio de
Armenia en la vigencia 2019.</t>
  </si>
  <si>
    <t>La administración municipal acordó compras de cartera por el 80% de las deudas del Municipio de Armenia en la vigencia 2019</t>
  </si>
  <si>
    <t>*Puede generar una mayor incidencia en el pago de intereses por parte del municipio en lo referido a empréstitos que tenían vencimiento próximo.
* Puede generar flujo de caja y superávit para el Municipio de Armenia</t>
  </si>
  <si>
    <t xml:space="preserve">Consultar al COMFIS y/o al Consejo de Gobierno sobre la conveniencia de la decisión cuando se genere la necesidad de compra de cartera, renegociación o cualquier otra operación para mejoramiento del perfil de la Deuda a cargo del Municipio de Armenia. </t>
  </si>
  <si>
    <t>Soportar las acciones de mejoramiento del perfil de la deuda con el fin de analizar los posibles impactos de la decisión en los periodos presentes y futuros</t>
  </si>
  <si>
    <t>Acción administrativa</t>
  </si>
  <si>
    <t>Acta que soporte la decisión tomada</t>
  </si>
  <si>
    <t>Octubre 15 de 2020</t>
  </si>
  <si>
    <t>Diciembre 31-20</t>
  </si>
  <si>
    <t xml:space="preserve">Afectación a presupuestos futuros por Refinanciación de empréstitos del  Municipio de Armenia en la vigencia 2019. </t>
  </si>
  <si>
    <t>* Se puede presentar posible disminución del valor disponible para inversión en el Municipio de Armenia, pero también puede generar.
* Mejoramiento de los Indicadores de Liquidez</t>
  </si>
  <si>
    <t>deficiente gestóon por parte del Departamento Administrativo de Planeacion, en la etapa precontractual de los Contratos de prestacion de Servicios Profesionales Nos 0235 y 01085</t>
  </si>
  <si>
    <t xml:space="preserve">Los estudios previos se limitan a la transcripcion de normas constitucionales  legales y reglamentarias, no se explica que componente del Pland de Desarrollo entraria a apoyar el profesional contratado.                                                                                                                                                                   tampoco  se describe en la necesidad, los criterios de idoneidad y experiencia que debe tener el profesional que se requiere para apoyar las funciones y tareas del Departamento Administrativo de Planeaciony que deben ser coherentes con el profesional contratado.                                                                      Los estudios dell sector, el Departamento Administrativo    ha celebrado de prestacio de servicios profesionales en años anteriores, es decir, para la coordinacion, construcción, socialización e implementación del Plan de Desarrollo  2016-2019                                                                                         </t>
  </si>
  <si>
    <t>falencias ne la estructuracion de los estudios previos y del sector al no determinar claramente la idoneidad y experencia de los contratistas</t>
  </si>
  <si>
    <t>realizar el proceso de seguimiento , con enfasis en la determinacion de la idoneidad y experiencias, a los estudios previos y del sector de la contratacion del Departamento Administrativo de Planeación</t>
  </si>
  <si>
    <t>determinar que todos los contratos de prestacion de servicios, cumplan las directrices dadas por compra eficiente</t>
  </si>
  <si>
    <t>realizar unas verificaciones aleatorias de la contratacion de prestacion de servicios de los estudios  previos y los estudios del sector y previos de forma trimestral evdenciadas mediante actas</t>
  </si>
  <si>
    <t>4 actas de reunion</t>
  </si>
  <si>
    <t>Hallazgo Administrativo No. 1: Inconsistencias en la Rendición de Cuentas SIA Contraloría y SIA Observa.</t>
  </si>
  <si>
    <t>Hallazgo Administrativo No. 10: Falta de información de los recibos de caja.</t>
  </si>
  <si>
    <t>Hallazgo Administrativo No. 11 con incidencia fiscal: Incumplimiento en la aplicación de exenciones del Gravamen de Movimientos Financieros GMF (Articulo 879 No. 9 Estatuto Tributario</t>
  </si>
  <si>
    <t>Hallazgo Administrativo No. 2: Inconsistencias en la Rendición de Cuentas SIA Contraloría y SIA Observa.</t>
  </si>
  <si>
    <t>Hallazgo Administrativo No. 12: No referenciación en soportes del código rubro presupuestal</t>
  </si>
  <si>
    <t>Hallazgo Administrativo No. 13: Falta de información de los recibos de caja</t>
  </si>
  <si>
    <t>Hallazgo Administrativo con incidencia fiscal No. 14: Incumplimiento en la aplicación de exenciones del Gravamen de Movimientos Financieros GMF (Articulo 879 No. 9 Estatuto Tributario).</t>
  </si>
  <si>
    <t>Hallazgo Administrativo No. 4: Deficiencias en los Formatos F08A y F08B de la Rendición de Cuenta.</t>
  </si>
  <si>
    <t>Hallazgo Administrativo No. 5: Deficiencia en la Rendición de Cuenta de la ejecución presupuestal de ingresos y gastos vigencia 2019.</t>
  </si>
  <si>
    <t>Hallazgo Administrativo No. 19: Incertidumbre en la ejecución presupuestal de ingresos y gastos 2019 (columna de las adiciones</t>
  </si>
  <si>
    <t>Hallazgo Administrativo No. 20: con incidencia fiscal y disciplinaria: Cuenta de cobro sin fecha del Contrato No. 014 y RUT vencido</t>
  </si>
  <si>
    <t>Hallazgo Administrativo No. 21: Inconsistencia orden de pago por concepto de renovación de póliza</t>
  </si>
  <si>
    <t>Hallazgo Administrativo No. 8: Incumplimiento de requisitos en el diligenciamiento y presentación de los Formatos f06, F06A, F07 en la Rendición de Cuenta Anual 2019</t>
  </si>
  <si>
    <t>Hallazgo Administrativo No. 30: Indebida presentación del presupuesto 2019 para su aprobación y liquidación ante el Consejo Directivo</t>
  </si>
  <si>
    <t>Hallazgo Administrativo con incidencia Fiscal No. 31: Incumplimiento en la aplicación de exenciones del gravamen de movimientos financieros GMF (Artículo 879 No. 9 Estatuto Tributario).</t>
  </si>
  <si>
    <t>Hallazgo Administrativo con incidencia fiscal No. 32: Pagos de facturas de servicios públicos al operador CLARO, prestador del servicio (internet, televisión fija y televisión) sin que el contratista asuma el valor de los tributos (estampillas).</t>
  </si>
  <si>
    <t xml:space="preserve">INSTITUCION EDUCATVIA CAMILO TORRES
Hallazgo Administrativo No.3: Error en el acto administrativo que soporta la adición a los rubros del presupuesto de ingresos (Rendimientos financieros y transferencias municipales).
</t>
  </si>
  <si>
    <t>INSTITUCION EDUCATVIA CAMILO TORRES
Hallazgo Administrativo con solicitud Sancionatoria. No. 9: Incumplimiento del Plan de Mejoramiento</t>
  </si>
  <si>
    <t>INSTITUCION EDUCATVIA CAMILO TORRES
Hallazgo Administrativo No. 15: Reducción de
rubro diferente al establecido en el acto administrativo modificatorio</t>
  </si>
  <si>
    <t>INSTITUCION EDUCATVIA CAMILO TORRES
Hallazgo Administrativo con incidencia fiscal No.
16: Exenciones del Gravamen de movimientos financieros GMF</t>
  </si>
  <si>
    <t>la institución educativa presentó extemporaneamente el acuerdo de presupuesto para la vigencia fiscal 2019 y por tanto  de inconformidad con lo consagrado en el artículo 5 del decreto 4791 de 2008.</t>
  </si>
  <si>
    <t>Deficiencias en la Calidad de los Actos Administrativos que soportaron las modificaciones al presupuesto oficial de la I.E. Ciudad Dorada Vigencia Fiscal 2019</t>
  </si>
  <si>
    <t>Ejecución del 0% en los Recursos del Balance.</t>
  </si>
  <si>
    <t>Cancelación de compromisos de vigencias anteriores con cargo al presupuesto oficial.</t>
  </si>
  <si>
    <t>Hallazgo Administrativo No. 17: Error en código presupuestal.</t>
  </si>
  <si>
    <t>ESCUELA NORMAL SUPERIOR
Hallazgo Administrativo No. 7: Incumplimiento de
1 requisitos en el diligenciamiento y presentación de los Formato F06 y F07 en la Rendición de la Cuenta vigencia 2019.</t>
  </si>
  <si>
    <t>IE ESCUELA NORMAL SUPERIOR
Hallazgo Administrativo con incidencia fiscal No.
27: Ingresos dejados de percibir por concepto de arrendamiento tienda escolar.</t>
  </si>
  <si>
    <t xml:space="preserve">IE ESCUELA NORMAL SUPERIOR
Hallazgo Administrativo con incidencia fiscal No.28: Pagos de facturas de servicios públicos a los operadores CLARO y TIGO UNE, prestadores del servicio (internet, televisión y banda ancha) sin que estos contratistas asuman el valor de los tributos (estampillas).
</t>
  </si>
  <si>
    <t xml:space="preserve">IE ESCUELA NORMAL SUPERIOR
Hallazgo Administrativo con incidencia Fiscal No.
29: Incumplimiento en la aplicación de exenciones del gravamen de movimientos financieros GMF(Artículo 879 No. 9 Estatuto Tributario).
</t>
  </si>
  <si>
    <t>Hallazgo Administrativo No. 18: Actos Administrativos de liquidación del presupuesto que presenta incertidumbre en la fecha.</t>
  </si>
  <si>
    <t>Hallazgo Administrativo No. 6: Inconsistencias en la rendición de Formato F08B en el SIA Contraloría y baja calidad de los Actos Administrativos que soportan las modificaciones al Presupuesto de Gastos.</t>
  </si>
  <si>
    <t>Hallazgo Administrativo No. 26: Baja Ejecución del Presupuesto de Gastos e Inversión con Fuente de Financiación de Recursos Propios.</t>
  </si>
  <si>
    <t>Incumplimiento de disposiciones legales. Falta de control y seguimiento por parte de los responsables del proceso</t>
  </si>
  <si>
    <t>Inaplicación de las disposiciones normativas en materia tributaria</t>
  </si>
  <si>
    <t>Incumplimiento de los requisitos estipulados en la Resolución No. 193 de 2016 de CGN, en lo relativo a soportes documentales en las operaciones contables de las entidades pública</t>
  </si>
  <si>
    <t>Falta de diligencia en la proyección y aprobación de los actos administrativos que afectan el presupuesto de la Institución Educativa</t>
  </si>
  <si>
    <t>Inaplicación de las normas que rigen la gestión contractual de la Institución Educativa SANTA TERESA DE JESUS. Falta de control y seguimiento a los procesos de contratación</t>
  </si>
  <si>
    <t>Inaplicación de las normas que rigen la gestión contractual de la Institución Educativa SANTA TERESA DE JESUS.</t>
  </si>
  <si>
    <t>Faltan mecanismos de control, seguimiento y monitoreo que permitan advertir de manera oportuna las falencias presentadas antes de ser aprobados los actos administrativos</t>
  </si>
  <si>
    <t>Inaplicación de normas en materia tributaria</t>
  </si>
  <si>
    <t>Descuido al presentar los actos administrativos que soportan las modificaciones al presupuesto de ingresos de la vigencia 2019</t>
  </si>
  <si>
    <t>No se aplican controles, que permitan eliminar el riesgo de incumplimiento del Plan de Mejoramiento suscrito y evaluado por Control Interno.</t>
  </si>
  <si>
    <t>Incumplimiento en la aplicación de las normas estipuladas en el Acuerdo No. 006 del 15 de noviembre de 2019.</t>
  </si>
  <si>
    <t xml:space="preserve">Falta de mecanismos de control, seguimiento y monitoreo a la formulación y perfeccionamiento del acto administrativo que aprobó el presupuesto oficial de la I.E. Ciudad Dorada para la Vigencia 2019. </t>
  </si>
  <si>
    <t>Falta de mecanismos de seguimiento y monitoreo a la formulación y perfeccionamiento de los Acuerdos que modifican el Presupuesto Oficial de la Institución Educativa Ciudad Dorada.</t>
  </si>
  <si>
    <t>Falta de mecanismos de seguimiento y monitoreo a la formulación y perfeccionamiento de los Acuerdos que modifican el Presupuesto Oficial de la Institución Educativa Ciudad Dorada en la vigencia fiscal 2019.</t>
  </si>
  <si>
    <t>Falta de mecanismos de control, seguimiento y monitoreo a los compromisos y pagos ejecutados en el presupuesto de gastos de la I.E.</t>
  </si>
  <si>
    <t>Error de digitación de la persona encargada de elaborar estos documentos. Esta inexactitud puede evitarse a través de una segunda y detallada revisión por parte del encargado.</t>
  </si>
  <si>
    <t>La falta de aplicación de las clausulas contractuales acordadas una vez celebrado el acuerdo de voluntades que es vinculante para las partes.</t>
  </si>
  <si>
    <t>Falta de conocimiento de las disposiciones normativas (Decreto 4791 de 2008)</t>
  </si>
  <si>
    <t>Falta de mecanismos de seguimiento y monitoreo a la ejecución del presupuesto de gastos e inversión que adviertan oportunamente los grados de ejecución en los rubros presupuestales. Debilidades de control, especialmente en los relacionados con el cumplimiento de normativa en materia presupuestal que expresamente señala que el trámite de preparación, aprobación y ejecución debe atender los principios de presupuesto emanados de la ley orgánica de presupuesto Decreto 111 de 1996 en concordancia con el Decreto 4791 de 2008 y las demás normas aplicables.</t>
  </si>
  <si>
    <t>Reportes o registros incompletos Información no confiable Vulneración de los preceptos normativos consagrados en la Resolución No. 081 de 2019 de la Contraloría Municipal de Armenia, artículo 17, literal c) Vulneración de los principios de Publicidad y transparencia, que permiten el control de autoridades y ciudadanía</t>
  </si>
  <si>
    <t>Información financiera sin soportes idóneos y confiables</t>
  </si>
  <si>
    <t>Detrimento al patrimonio público.</t>
  </si>
  <si>
    <t>Información financiera sin soportes idóneos y confiables.</t>
  </si>
  <si>
    <t>Acto administrativo que no produce efectos jurídicos esperados o necesarios para la entidad estatal</t>
  </si>
  <si>
    <t>Vulneración a las normas que amparan la gestión contractual de la Institución Educativa SANTA TERESA DE JESUS.</t>
  </si>
  <si>
    <t>Contratación sin el lleno de requisitos legales</t>
  </si>
  <si>
    <t>Los actos administrativos de aprobación y liquidación del presupuesto, no son documentos apropiados para el manejo y toma de decisiones por parte del ordenador del gasto.</t>
  </si>
  <si>
    <t>Incumplimiento de disposiciones generales al elaborar los actos administrativos que genera Informes o registros poco útiles, poco significativos o inexactos, que podrían incidir negativamente en la aplicación de los diferentes tipos de control por parte de las autoridades, comunidad educativa y ciudadanía en general.</t>
  </si>
  <si>
    <t>Posibles sanciones con ocasión al Proceso Administrativo Sancionatorio Fiscal. Incurrir en irregularidades advertidas por el ente de control.</t>
  </si>
  <si>
    <t>El presupuesto final del rubro materiales y suministros y proyectos servicio social no presentan la realidad presupuestal de la Institución Educativa Camilo Torres pues se está ejecutando un presupuesto que no corresponde, lo que ocasiona que se ejecute más de lo que se debe en el rubro materiales y suministros mientras que en el rubro proyectos servicio social se ejecuta menos de lo que podría ejecutar.</t>
  </si>
  <si>
    <t xml:space="preserve">Incumplimiento de disposiciones generales; especialmente las establecidas en el Decreto 4791 de 2008. </t>
  </si>
  <si>
    <t>Registros y Actos Administrativos poco útiles, poco significativos o inexactos, que podrían incidir negativamente en la aplicación de los diferentes tipos de control por parte de las autoridades, comunidad educativa y ciudadanía en general; la ausencia de firmas en los acuerdos no permiten establecer fielmente si todos los integrantes del Consejo Directivo de la I.E. aprobaron la modificación del presupuesto oficial del punto de control de conformidad con el Decreto 4791 de 2008 Artículo 5.</t>
  </si>
  <si>
    <t>No se adicionaron recursos del balance al presupuesto oficial de la I.E., generando incumplimiento de metas del Plan Educativo Institucional por falta de recursos.</t>
  </si>
  <si>
    <t>Cancelación de compromisos expirados con cargo a presupuestos de vigencias en curso, sin cumplir con los mandatos legales.</t>
  </si>
  <si>
    <t>Confusiones al momento de registrar las ejecuciones del presupuesto que pueden llevar a no mostrar la realidad de la ejecución presupuestal</t>
  </si>
  <si>
    <t>Pérdida de recursos por el incumplimiento de la Cláusula Quinta de los contratos No. 2 de 2019 suscrito con la Institución Educativa Escuela Normal Superior del Municipio de Armenia, por concepto de arrendamiento tienda escolar</t>
  </si>
  <si>
    <t>Actos administrativos insuficientes y con poca calidad.</t>
  </si>
  <si>
    <t>Insatisfacción de las necesidades de la comunidad educativa.</t>
  </si>
  <si>
    <t xml:space="preserve">
verificar mediante lista de chequeo que   la rendición de la cuenta en SIA Contraloria, cumpla los requisitos exigidos según resolución 081 de 2019..</t>
  </si>
  <si>
    <t>verificar mediante lista de chequeo  el cargue de todos los documentos en el aplicativo  SIA observa (etapa precontractual y contractual.)</t>
  </si>
  <si>
    <t>Desde el programa JUNO, se desarrolarán los correctivos para que figuren los datos necesarios que identifiquen al cliente como son: identificación, dirección, ciudad.</t>
  </si>
  <si>
    <t xml:space="preserve">Efectuar solicitud de reintegro del Gravamen de los movimientos financieros descontados por el Banco a la Cuenta Bancaria de la Institución Educativa y solicitar su exoneración de gastos financieros.
</t>
  </si>
  <si>
    <t>verificar mediante lista de chequeo que   la rendición de la cuenta en SIA Contraloria, cumpla los requisitos exigidos según resolución 081 de 2019..</t>
  </si>
  <si>
    <t xml:space="preserve">Comparar  el balance de prueba con informe de rendicion de cuenta f01 </t>
  </si>
  <si>
    <t xml:space="preserve">Implementar y aplicar lista de chequeo de la información suministrada en la rendición de cuenta de la Institución educativa , vigencia 2020, con enfaisis en los formatos F08A y F08B.
</t>
  </si>
  <si>
    <t xml:space="preserve">Implementar y aplicar lista de chequeo de la información suministrada en la rendición de cuenta de la Institución educativa , vigencia 2020, con enfaisis en la ejecución presupuestal de ingresos y gastos.
</t>
  </si>
  <si>
    <t xml:space="preserve">Implementar y aplicar lista de chequeo de la información suministrada en la rendición de cuenta de la Institución educativa , vigencia 2020, con enfaisis en la ejecución presupuestal de ingresos y gastos. (columna de adiciones)
</t>
  </si>
  <si>
    <t>Revisión a todos los docuemntos para que cumplan con la normatividad vigente</t>
  </si>
  <si>
    <t>Revsisión a rodos los documentos soportes para que cumplan con las fechas establecidas por la normatividad vigente</t>
  </si>
  <si>
    <t xml:space="preserve">Implementar y aplicar lista de chequeo de la información suministrada en la rendición de cuenta de la Institución educativa , vigencia 2020, con enfaisis en los formatos  F06, F06A y F07.
</t>
  </si>
  <si>
    <t>Presentar en los terminos y tiempos correspondientes el presupuesto para su aprobación y liquidación ante consejo directivo.</t>
  </si>
  <si>
    <t>Dar cumplimiento a las disposiciones comtempladas en la Ordenanza No. 005 del 2005, referente al pago de estampillas  del servicio público</t>
  </si>
  <si>
    <t xml:space="preserve">Verificar que los Actos Administrativos emitidos por parte de la IE no presenten errores aritméticos (coherencia entre letras y números) que puedan generar confusión en los articulados que conforman el acto administrativo. </t>
  </si>
  <si>
    <t>Adelantar seguimiento  por parte de la Secretaria de Educación Municipal de Armenia,  al cumplimiento de los  planes de mejoramiento suscritos para la Institución</t>
  </si>
  <si>
    <t>Seguimiento a la incorporación al presupuesto de los recursos del balance a través de acuerdo del consejo directivo.</t>
  </si>
  <si>
    <t>Cumplir con los principios presupuestales establecidos en el estatuto orgánico de presupuesto Decreto 111 de 1996, la institución educativa constituirá cuentas por pagar para atender conpromisos con vigencias fiscales postanuales</t>
  </si>
  <si>
    <t xml:space="preserve">Corregir  codificacion  presupuestal </t>
  </si>
  <si>
    <t xml:space="preserve">Implementar lista de chequeo de la información suministrada en la rendición de cuenta de la Institución educativa , vigencia 2020.
Aplicar de la lista de chequeo  para la verificación de la rendición de la cuenta con la totalidad de los ítem, contenidos en cada uno de los formatos establecidos para tal fin.
Lista de chequeo : 1
</t>
  </si>
  <si>
    <t>Realizar el seguimiento de los pagos menusales por concepto del arrendamiento de la tienda escolar</t>
  </si>
  <si>
    <t xml:space="preserve">Revisar mediante acta de verificacion de fecha del acto administrtivo de liquidacion del presupuesto </t>
  </si>
  <si>
    <t>Implementar porcesos de elaboración, seguimiento, monitoreo y ajustes a la ejecución del presupusto que permita evidenciar la ejecución total de gastos e inversiones con fuente de recursos propios.</t>
  </si>
  <si>
    <t>Rendir información suficiente y de alta calidad de la rendición de la cuenta.</t>
  </si>
  <si>
    <t>Todos los documentos cargados en el aplicativo SIA Observa</t>
  </si>
  <si>
    <t>Que toda la información contenida en el programa JUNO cumpla con con la normatividad de exigida en los recibos de caja</t>
  </si>
  <si>
    <t>Que  los bancos  reintegren  el valor descontado del Gravamen Movimiento financiero  y no continuen descontandolo de las  cuentas bancarias de la Institución</t>
  </si>
  <si>
    <t>Informes que cumplan con lo solicitado por el ente de control en su normatividad.</t>
  </si>
  <si>
    <t>Cumplir con la normatividad relacionada con el control y seguimiento a los procesos de contratación</t>
  </si>
  <si>
    <t>Cumplir con la normatividad relacionada con el control y seguimiento a los proicesois de contratación</t>
  </si>
  <si>
    <t>Cumpolir con los tiempos y terminos con la prresentación del presupuesto para su aprobación y liquidación ante el consejo directivo.</t>
  </si>
  <si>
    <t>Dar cumplimiento en el cobro del valor de los tributos (estampillas)</t>
  </si>
  <si>
    <t>Incluir dentro de la proyección de los actos administrativos que emitan en la Institución Educativas, que cuenten con visto bueno de revisión del contenido de dicho Acto de un funcionario designado por parte del Rector de la Institución Educativa. Se realizaran seguimientos .</t>
  </si>
  <si>
    <t>Que los hallazgos  dejados por la contraloria municipal se cumplan</t>
  </si>
  <si>
    <t>Incluir dentro de la proyección de los actos administrativos que emitan en la Institución Educativas, que cuenten con visto bueno de revisión del contenido del Acto Administrativo de un funcionario designado por parte del Rector de la Institución Educativa. Se realizaran seguimientos trimestrales.</t>
  </si>
  <si>
    <t>Dar cumplimiento al artículo 5 del decreto 4791 de 2008, en cuanto a la aprobación de las modificaciones al presuesto.</t>
  </si>
  <si>
    <t>Dar cumplimiento a los principios contables organicos constituyendo cuentas por pagar, siempre que sea necesario para atender compromisos adquiridos con cargo a presupuesto del año siguiente</t>
  </si>
  <si>
    <t>Que no se presenten errores de digitacion al elaborar los documentos evitando inexactitudes</t>
  </si>
  <si>
    <t>Recaudar correctamente el valor total de los pagos por concepto de arrendamiento de la tienda escolar.</t>
  </si>
  <si>
    <t>Que no se presenten errores en la fecha de elaboracion de los actos administrativos de la Institucion educativa y asi evitar inexactitudes</t>
  </si>
  <si>
    <t>Que el presupuesto de gastos e inversiones de recursos propios sea ejecutado en un 100%</t>
  </si>
  <si>
    <t>Aplicar  la lista de chequeo  para la verificacion del cargue de todos los documentos en el aplicativo de SIA Observa.</t>
  </si>
  <si>
    <t>Solicitar al proveedor del  programa contable JUNO, las modificaciones  para que quede establecido de manera permanente la información  requerida</t>
  </si>
  <si>
    <t>Realizar gestiones y acciones constitucionales (derecho de petición) que correspondan ante las entidades competentes para la recuperación de los recursos descontados por concepto de GMF evidenciado a través de informes smestrales</t>
  </si>
  <si>
    <t xml:space="preserve">Elaboración de acta semestral donde se verifique la coincidencia total entre las cifras y los rubros que arroje el balance de prueba contra los formatos rendidos a la contraloría en la rendición de la cuenta </t>
  </si>
  <si>
    <t>Aplicar  la lista de chequeo  para la verificacion de la rendicion de la cuenta con la totalidad de los item, contenidos en cada uno de los formatos F08A y F08B de la rendicion de la cuenta 2020</t>
  </si>
  <si>
    <t>Aplicar de la lista de chequeo  para la verificacion de la rendicion de la cuenta con la totalidad de los item, contenidos en cada uno de los formatos de la ejecución presupuestal de ingresos y gastos</t>
  </si>
  <si>
    <t>Aplicar de la lista de chequeo  para la verificacion de la rendicion de la cuenta con la totalidad de los item, contenidos en cada uno de los formatos de la ejecución presupuestal de ingresos y gastos (columna de adiciones)</t>
  </si>
  <si>
    <t xml:space="preserve">La auxiliar adminstrativa elaborará cuadro mensual en excel donde haga seguimiento a los diferentes documentos aportados por los proveedores, con el fien de que cunmplan con las fechas y con las vogencias dadas por las normas  </t>
  </si>
  <si>
    <t>Aplicar  la lista de chequeo  para la verificacion de la rendicion de la cuenta con la totalidad de los item, contenidos en cada uno de los formatos F06 , F06A Y f07 de la rendicion de la cuenta 2020</t>
  </si>
  <si>
    <t>presentar el presupuesto debidamentre diligenciado.</t>
  </si>
  <si>
    <t>Elaborar nuevo contrato con las compañias de telefonia movil e internet, con el fin de hacer efectivo el cobro de los tributos (estampillas)</t>
  </si>
  <si>
    <t xml:space="preserve"> Actos Administrativos con visto bueno de revisión (100%)</t>
  </si>
  <si>
    <t>Verificar  trimesralmente el cumplimiento de los planes de mejoramiento</t>
  </si>
  <si>
    <t>La institución educativa dará cumplimiento al artículo 5 del decreto 4791 de 2008, incorporando al presupuesto los recursos del balance y ejecutandolos en porcentaje igual o mayor al 75% en cumplimiento de su misión.</t>
  </si>
  <si>
    <t>La institución educativa dará el tratamiento contable establecido de los compromisos adquiridos y que sea necesario cargarlos al presupuesto de la vigencia fiscal futura inmediata</t>
  </si>
  <si>
    <t xml:space="preserve">Verificar que los codigos presupuestales correspondan a sus respectivos rubros                                                                               </t>
  </si>
  <si>
    <t xml:space="preserve">Verificar mensualmente el pago por concepto de concesion tienda escolar </t>
  </si>
  <si>
    <t xml:space="preserve">Incluir acta de verificacion  del acto administrativo de liquidacion del presupuesto con visto bueno de revision                                                                                      </t>
  </si>
  <si>
    <t>verificar semestralmente, a traves de actas la ejecución del presupuesto con fuente de financiación de recursos propios</t>
  </si>
  <si>
    <t>ajuste realizado</t>
  </si>
  <si>
    <t>Derechos de petición.</t>
  </si>
  <si>
    <t>Actas</t>
  </si>
  <si>
    <t xml:space="preserve">derechos dr peticion </t>
  </si>
  <si>
    <t xml:space="preserve">Formatos debidamente diligenciados y presentados </t>
  </si>
  <si>
    <t>Cuadro mensual</t>
  </si>
  <si>
    <t>Presupuestro debidamente diligenciado.</t>
  </si>
  <si>
    <t xml:space="preserve">derechos de petición </t>
  </si>
  <si>
    <t>contrato</t>
  </si>
  <si>
    <t>Actos administrativos diligenciados debidamente</t>
  </si>
  <si>
    <t>Actas de Seguimiento</t>
  </si>
  <si>
    <t>Recursos del balance incorporados y ejecutados</t>
  </si>
  <si>
    <t xml:space="preserve">Pagos debidamente ejecutados </t>
  </si>
  <si>
    <t>Codigos debidamente diligenciados</t>
  </si>
  <si>
    <t>acta de verificación de pago</t>
  </si>
  <si>
    <t>derechos de petición</t>
  </si>
  <si>
    <t xml:space="preserve">Acta de revision de actos administrativos de liquidacion del presupuesto </t>
  </si>
  <si>
    <t>ACTAS</t>
  </si>
  <si>
    <t>1/01/2021</t>
  </si>
  <si>
    <t>31/12/2021</t>
  </si>
  <si>
    <t>Inaplicabilidad del conjunto de reglas y técnicas de archivo comunes a la gestión documental   (ley de archivo), deficiencias en el control, organización, actualización y administración de la documentación que conforma los expedientes judiciales de la entidad. Obviándose la cronología que debe reflejarse en los expedientes de las actuaciones judiciales adelantadas por la entidad de conformidad a las reglas procedimentales adoptadas por el legislados para este tipo de asuntos y que se encuentran consagrados en la ley 1437 de 2011- CPCA y ley 1564 de 2012-CGP. Omisión de consultar los aplicativos procesos judiciales del Consejo Superior de la Judicatura y reflejado en el respectivo expediente.</t>
  </si>
  <si>
    <t>Incumplimiento de las disposiciones legales por desconocimiento y falta de aplicación de las mismas. Falencias en el proceso de defensa judicial de la entidad, Ineficacia en las labores de supervisión a los contratistas o funcionarios que fungen en la representación judicial de la entidad; No consultada de fuentes oficiales de información de procesos judiciales dispuestas por el estado a través del Consejo Superior de la Judicatura.</t>
  </si>
  <si>
    <t>Perdida de oportunidad para adelantar las actuaciones ordenadas por los funcionarios judiciales y/o autoridades administrativas. Se impide el control fiscal efectivo por parte de la Contraloría Municipal de Armenia al no brindar información suficiente y de calidad como se indica en la norma. No contar con información confiable y veraz en tiempo real para la toma de decisiones</t>
  </si>
  <si>
    <t>Digitalizar y archivar en medio magnético los expedientes judiciales de los procesos tramitados en el Municipio, para contar con la trazabilidad necesaria que permita facilitar la consulta de los mismos y contar el registro de la defensa técnica de los interese del Municipio</t>
  </si>
  <si>
    <t>Contar con un archivo de los procesos judiciales acordes a la ley general de archivo y que permita la consulta de manera eficaz</t>
  </si>
  <si>
    <t>Incluir en el plan de compras 2021, escanear con destino al Departamento Administrativo Jurídico para adelantar la digitalización de los expedientes judiciales tramitados en el Municipio</t>
  </si>
  <si>
    <t>DAJ</t>
  </si>
  <si>
    <t xml:space="preserve">Falta de Mecanismos de Control y Seguimiento </t>
  </si>
  <si>
    <t xml:space="preserve">Deterioro de las Edificaciones por falta de Responsables y  Posibles sanciones </t>
  </si>
  <si>
    <t>Información Financiera No Razonable.
Incumplimiento del Decreto 146 de 2017 Manual de Políticas Contables del Municipio de Armenia.
Informes poco útiles e inexactos.
Riesgos inherentes al efectivo que podrían generar pérdidas de efectivo</t>
  </si>
  <si>
    <t>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Informes poco útiles e inexactos.</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</si>
  <si>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</si>
  <si>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</si>
  <si>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</si>
  <si>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</si>
  <si>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Auditoria Especial Aprovechaniento Urbanistico Adicional vig 2009-2018</t>
  </si>
  <si>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extralimitaciòn de funciones                              
</t>
    </r>
    <r>
      <rPr>
        <b/>
        <sz val="9"/>
        <color indexed="8"/>
        <rFont val="Calibri"/>
        <family val="2"/>
      </rPr>
      <t>5.</t>
    </r>
    <r>
      <rPr>
        <sz val="9"/>
        <rFont val="Arial"/>
        <family val="2"/>
      </rPr>
      <t xml:space="preserve"> Desconocimiento de la normas vigentes</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</si>
  <si>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</si>
  <si>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</si>
  <si>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</si>
  <si>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t>
    </r>
    <r>
      <rPr>
        <sz val="9"/>
        <rFont val="Arial"/>
        <family val="2"/>
      </rPr>
      <t xml:space="preserve">Falta de establecer procesos y procedimientos                                                                          </t>
    </r>
    <r>
      <rPr>
        <b/>
        <sz val="9"/>
        <color indexed="8"/>
        <rFont val="Calibri"/>
        <family val="2"/>
      </rPr>
      <t xml:space="preserve">  3.</t>
    </r>
    <r>
      <rPr>
        <sz val="9"/>
        <rFont val="Arial"/>
        <family val="2"/>
      </rPr>
      <t>Desconocimiento de la normas vigentes</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</si>
  <si>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</si>
  <si>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5. Desconocimiento de la normatividad aplicable</t>
    </r>
  </si>
  <si>
    <r>
      <t>Descripción hallazgo (</t>
    </r>
    <r>
      <rPr>
        <sz val="12"/>
        <rFont val="Calibri"/>
        <family val="2"/>
      </rPr>
      <t>No mas de 50 palabras</t>
    </r>
    <r>
      <rPr>
        <b/>
        <sz val="12"/>
        <rFont val="Calibri"/>
        <family val="2"/>
      </rPr>
      <t xml:space="preserve">) </t>
    </r>
  </si>
  <si>
    <r>
      <rPr>
        <b/>
        <sz val="12"/>
        <color indexed="8"/>
        <rFont val="Calibri"/>
        <family val="2"/>
      </rPr>
      <t>1.</t>
    </r>
    <r>
      <rPr>
        <sz val="12"/>
        <rFont val="Arial"/>
        <family val="2"/>
      </rPr>
      <t xml:space="preserve"> ausencia de procedimientos y controles</t>
    </r>
  </si>
  <si>
    <r>
      <rPr>
        <b/>
        <sz val="12"/>
        <rFont val="Arial"/>
        <family val="2"/>
      </rPr>
      <t>Hallazgo Administrativo con incidencia fiscal :CONTRATO INTERADMINISTRATIVO No. 022 de 2013 CONTRATO CELEBRADO SIN LA EXISTENCIA DE UNA NECESIDAD POR PARTE DEL MUNICIPIO DE ARMENIA.</t>
    </r>
    <r>
      <rPr>
        <sz val="12"/>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</si>
  <si>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r>
      <t>Descripción hallazgo (</t>
    </r>
    <r>
      <rPr>
        <sz val="12"/>
        <rFont val="Arial"/>
        <family val="2"/>
      </rPr>
      <t>No mas de 50 palabras</t>
    </r>
    <r>
      <rPr>
        <b/>
        <sz val="12"/>
        <rFont val="Arial"/>
        <family val="2"/>
      </rPr>
      <t xml:space="preserve">) </t>
    </r>
  </si>
  <si>
    <r>
      <rPr>
        <b/>
        <sz val="12"/>
        <rFont val="Arial"/>
        <family val="2"/>
      </rPr>
      <t>Hallazgo administrativo con posible incidencia fiscal :</t>
    </r>
    <r>
      <rPr>
        <sz val="12"/>
        <rFont val="Arial"/>
        <family val="2"/>
      </rPr>
      <t xml:space="preserve"> </t>
    </r>
    <r>
      <rPr>
        <b/>
        <sz val="12"/>
        <rFont val="Arial"/>
        <family val="2"/>
      </rPr>
      <t>DISEÑOS ENTREGADOS SIN EL CUMPLIMIENTO DEL LLENO DE REQUISITOS, NI LA FINALIDAD PARA LA CUAL FUERON CONTRATADOS - CONTRATO INTERADMINISTRATIVO No. 10 DE 2015</t>
    </r>
    <r>
      <rPr>
        <sz val="12"/>
        <rFont val="Arial"/>
        <family val="2"/>
      </rPr>
      <t>,El Municipio  canceló hasta el 90% del valor del contrato recibiendo planos sin firma alguna (de un profesional responsable), dejando estos sin un soporte juridico para su validez, a su vez no es objeto de credibilidad, sin memorias de cálculo donde se pueda evidenciar el cumplimiento de las normas vigentes, diseños que no estaban al detalles, no se evidenciaron especificaciones.</t>
    </r>
  </si>
  <si>
    <r>
      <rPr>
        <b/>
        <sz val="12"/>
        <rFont val="Arial"/>
        <family val="2"/>
      </rPr>
      <t>Hallazgo administrativo con incidencia fiscal</t>
    </r>
    <r>
      <rPr>
        <sz val="12"/>
        <rFont val="Arial"/>
        <family val="2"/>
      </rPr>
      <t xml:space="preserve"> DISEÑOS ENTREGADOS SIN EL CUMPLIMIENTO DEL LLENO DE REQUISITOS, NI LA FINALIDAD PARA LA CUAL FUERON CONTRATADOS - CONTRATO INTERADMINISTRATIVO NO 013-2015 -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t>
    </r>
  </si>
  <si>
    <r>
      <rPr>
        <b/>
        <sz val="12"/>
        <rFont val="Arial"/>
        <family val="2"/>
      </rPr>
      <t>Hallazgo administrativo con incidencia fiscal:</t>
    </r>
    <r>
      <rPr>
        <sz val="12"/>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</si>
  <si>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r>
      <t xml:space="preserve">
</t>
    </r>
    <r>
      <rPr>
        <b/>
        <sz val="12"/>
        <rFont val="Arial"/>
        <family val="2"/>
      </rPr>
      <t xml:space="preserve">Hallazgo administrativo con incidencia disciplinaria: </t>
    </r>
    <r>
      <rPr>
        <sz val="12"/>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</si>
  <si>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r>
      <t xml:space="preserve">
</t>
    </r>
    <r>
      <rPr>
        <b/>
        <sz val="12"/>
        <rFont val="Arial"/>
        <family val="2"/>
      </rPr>
      <t xml:space="preserve">Hallazgo administrativo con incidencia administrativo </t>
    </r>
    <r>
      <rPr>
        <sz val="12"/>
        <rFont val="Arial"/>
        <family val="2"/>
      </rPr>
      <t>AUSENCIA DE UN SITIO WEB DE VALORIZACIÓN, GENERA FALTA DE TRANSPARENCIA Y VA EN CONTRA DEL DERECHO DE ACCESO A LA INFORMACIÓN (ADMINISTRATIVO), se encontró que ya no se contaba con un canal de información masivo o un sitio web para la publicación de toda la información referente al proyecto. Durante el inicio del proyecto se contaba con un sitio web propicio, en el que la ciudadanía podía realizar consultas sobre amplios aspectos de las obras, pero sorpresivamente y sin un debido sustento, como se ha consultado, se determinó no continuar con dicho portal web, dejando sin un medio de fácil acceso a la información a todos los contribuyentes y demás ciudadanos interesados en el tema.</t>
    </r>
  </si>
  <si>
    <r>
      <t xml:space="preserve">
</t>
    </r>
    <r>
      <rPr>
        <b/>
        <sz val="12"/>
        <rFont val="Arial"/>
        <family val="2"/>
      </rPr>
      <t xml:space="preserve">Hallazgo administrativo con incidencia disciplinaria </t>
    </r>
    <r>
      <rPr>
        <sz val="12"/>
        <rFont val="Arial"/>
        <family val="2"/>
      </rPr>
      <t>ENCUESTAS INEXISTENTES QUE SOPORTAN LA EJECUCIÓN DEL ESTUDIO SOCIOECONÓMICO, CONTRATO DE CONSULTORÍA No. 020 DE 2013. MUNICIPIO DE ARMENIA –ADMINISTRATIVO, CON PRESUNTA INCIDENCIA FISCALDurante la revisión no se encontraron las 1.154 encuestas referenciadas por el contratista como herramienta de recolección de datos, las cuales soportarían los resultados generados por el estudio; de esta manera, se evidencia una irregularidad que afecta directamente el objeto del contrato suscrito.</t>
    </r>
  </si>
  <si>
    <r>
      <t xml:space="preserve">
</t>
    </r>
    <r>
      <rPr>
        <b/>
        <sz val="12"/>
        <rFont val="Arial"/>
        <family val="2"/>
      </rPr>
      <t xml:space="preserve">Hallazgo administrativo con presunta incidencia disciplinaria </t>
    </r>
    <r>
      <rPr>
        <sz val="12"/>
        <rFont val="Arial"/>
        <family val="2"/>
      </rPr>
      <t xml:space="preserve">INCERTIDUMBRE SOBRE LOS VALORES DEL ANTICIPO NO AMORTIZADOS EN PODER DE LOS CONTRATISTAS DE LOS CONTRATOS DE OBRA NO. 012 Y 031 DE 2015 - ADMINISTRATIVO CON PRESUNTA INCIDENCIA FISCAL, </t>
    </r>
  </si>
  <si>
    <t>Numero consecutivo del  Hallazgo</t>
  </si>
  <si>
    <r>
      <t>Descripción hallazgo (No mas de 50 palabras</t>
    </r>
    <r>
      <rPr>
        <b/>
        <sz val="12"/>
        <rFont val="Arial"/>
        <family val="2"/>
      </rPr>
      <t xml:space="preserve">) </t>
    </r>
  </si>
  <si>
    <r>
      <t>implementar el  documento  que se encuentra  Normalizado denominado "</t>
    </r>
    <r>
      <rPr>
        <b/>
        <sz val="12"/>
        <rFont val="Arial"/>
        <family val="2"/>
      </rPr>
      <t xml:space="preserve">  </t>
    </r>
    <r>
      <rPr>
        <sz val="12"/>
        <rFont val="Arial"/>
        <family val="2"/>
      </rPr>
      <t>Suministro de Combustible, aditivos y servicios conexos", a los vehiculos propiedad del Municipio y de los vehiculos incluidos con los recursos del FONPEC, que incluya  el Sistema de Control de Combustible</t>
    </r>
  </si>
  <si>
    <r>
      <t xml:space="preserve">
</t>
    </r>
    <r>
      <rPr>
        <sz val="12"/>
        <rFont val="Arial"/>
        <family val="2"/>
      </rPr>
      <t xml:space="preserve">Hallazgo No. 2: FALENCIAS EN LA ETAPA DE EJECUCION Y DEBILIDADES  EN LA SUPERVISION DEL CONTRATO DE SUMINISTRO No. 008 de 2017 CON SUS RESPECTIVAS MODIFICACIONES Y ADICIONES </t>
    </r>
  </si>
  <si>
    <t xml:space="preserve">Establecer y adoptar un procedimiento por medio del cual se regulen los procesos de desmonte parcial o total en los bienes inmuebles de propiedad del Municipio de Armenia, teniendo como base las diferentes actividades administrativas de mantenimientos o demoliciones de infraestructuras, que generen como resultado bienes muebles.  </t>
  </si>
  <si>
    <t xml:space="preserve">Regular las actividades administrativas de mantenimientos o demoliciones de infraestructuras, que generen como resultado de su ejecución bienes muebles.   </t>
  </si>
  <si>
    <t xml:space="preserve">Levantar la respectiva acta de la demolición, enumerando todos y cada uno de los bienes muebles que resulten de la misma y registrarlos en el Sistema de Recursos Fisicos (SRF). </t>
  </si>
  <si>
    <t>Acta y registro del SRF</t>
  </si>
  <si>
    <t>Existe un alto riesgo a futuro por posible pérdida patrimonial, pues los recursos no están ingresando a las arcas del municipio de Armenia en tiem</t>
  </si>
  <si>
    <t xml:space="preserve">Falta de Comunicación y trazabilidad de la información entre el Departamento Admnistrativo de Planeación y Departamento Administrativo de Hacienda.  
</t>
  </si>
  <si>
    <t>Determinar un acto administrativo que preste merito ejecutivo a fin de lograr la acción de cobro del tributo</t>
  </si>
  <si>
    <t xml:space="preserve">Realizar liquidaciones de aprovechamiento economico del espacio publico a traves de expedicion de viablidad  </t>
  </si>
  <si>
    <t>Acto Administrativo</t>
  </si>
  <si>
    <t>Mandamiento de Pago</t>
  </si>
  <si>
    <t>Librar Orden de Pago/ Mandamiento de Pago que de inicio al proceso de cobro coactivo</t>
  </si>
  <si>
    <t>Iniciar el proceso de administrativo de cobro coactivo de los expedientes trasladados que cumplan los requisitos de la lista de chequeo</t>
  </si>
  <si>
    <t xml:space="preserve">Hallazgo 1: Incorrecciones de planeacion                                                                                                                                                                                                                                                                                                 </t>
  </si>
  <si>
    <t xml:space="preserve">                                                                                                                                                                Hallazgo 2: Incertidumbre en las partidas de efectivo                                                                                                                                                                                                                                                                                                 </t>
  </si>
  <si>
    <t xml:space="preserve">                                                                                                                                                                   Hallazgo 3: Incertidumbre  en la Medicion y Presentacion de la cuenta 1.1.10                                                                                                                                                                                                                                                                                                </t>
  </si>
  <si>
    <t xml:space="preserve">                                                                                                                                                               Hallazgo 4: Incertidumbre  en la Medicion y Presentacion de DETERIORO ACUMULADO DE CUENTAS POR COBRAR                                                                                                                                                                                                                                                                                                                                                             </t>
  </si>
  <si>
    <t xml:space="preserve">                                                                                                                                                                                                                        Hallazgo 5: Incertidumbre  en la Medicion y Presentacion de PROPIEDADES PLANTA Y EQUIPO                                                                                                                                                                                                                                                                                           </t>
  </si>
  <si>
    <t xml:space="preserve">                                                                                                                                         Hallazgo 6:    Incertidumbre  en la Medicion y Presentacion de CUENTA 29 OTROS PASIVOS                                                                                                                               </t>
  </si>
  <si>
    <t>Porque el Municipio de Armenia no aplicó procedimientos de Control Interno Contable que garantizaran la presentación de información financiera requerida para parte interesada de la información, para el caso concreto se inobservó aplicación del Artículo 11 de la Resolución 081 de 2019 emitida por la CMA y la Guía para rendición de formatos del SIA Contraloría en la que se preceptúa que los importes por cada partida contable corresponden a información de cada sujeto de control, es decir estados financieros individuales.</t>
  </si>
  <si>
    <t>Con la rendición de información inexacta en el Formato F1 “Catálogo de Cuentas” al SIA Contraloría, se trasgredió lo dispuesto en la Resolución 081 de 2019 “Por medio de la cual se reglamenta el sistema de rendición de cuentas e informes de los sujetos y puntos de control de la Contraloría Municipal de Armenia y se indujo a error inmaterial al recoger o procesar los datos a partir de las cifras preparadas en el Formato F1 Catálogo de Cuentas.</t>
  </si>
  <si>
    <t>Generación de información financiera alejada de las características fundamentales de relevancia y representación fiel establecidas en el Régimen de Contabilidad Pública, causando como efecto una clara incoherencia que va en contra de los principios enmarcados dentro de la contabilidad pública.</t>
  </si>
  <si>
    <t xml:space="preserve">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
</t>
  </si>
  <si>
    <t>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t>
  </si>
  <si>
    <t>Dar cumplimiento a la aplicabilidad de los formatos requeridos en elaplicativo SIA emitido por la Contraloria Municipal de Armenia, solamente los Estados Financieros del Municipiuo de Armenia.</t>
  </si>
  <si>
    <t>Dar aplicabilidad al procedimiento establecido a traves de Tesoreria para el manejo de conciliaciones bancarias y depuracion de las cuentas del Municipio de Armenia.</t>
  </si>
  <si>
    <t>Aplicar el instructivo de la evaluacion del deterioro para la totalidad de las cuentas por cobrar del Municipio.</t>
  </si>
  <si>
    <t>Establecer el procedimiento de los rubros de propiedades, planta y equipo entre el area de contabilidad y el Departamento Administrativo de Bienes y Suministros.</t>
  </si>
  <si>
    <t>Dar inicio al proceso de depuracion de las partidas de la cuenta 29 Otros Pasivos</t>
  </si>
  <si>
    <t xml:space="preserve">                                                                                                                                                                                                                         Hallazgo 5: Incertidumbre  en la Medicion y Presentacion de PROPIEDADES PLANTA Y EQUIPO                                                                                                                                                                                                                                                                                           </t>
  </si>
  <si>
    <t xml:space="preserve">Hallazgo 1: Liquidacion comodatos dentro de los terminos legales (Administrativo).                   ).                                                   </t>
  </si>
  <si>
    <t xml:space="preserve">Hallazgo 2. Entrega de bienes sin contrato de comodato (Administrativo).                                                                                                         </t>
  </si>
  <si>
    <t xml:space="preserve">Hallazgo 3: Procedimiento para dar de baja bienes muebles (Administrativo).                                                   </t>
  </si>
  <si>
    <t>Deficiente gestion contractual en cada una de las etapas del contrato de suministro No. 004 de 2015 y sus modificatorios.</t>
  </si>
  <si>
    <t>Actualizar de manera permanente y oportuna los ingresos, egresos y liquidación de rendimientos financieros, generados desde las cuentas y rubros de Alumbrado Público, consolidados en los Documentos, Registro de notas, Credito tesoreria (Doc 01-301- Impuesto, 301  B Rendimiento.</t>
  </si>
  <si>
    <t xml:space="preserve">Realizar Mesas Técnicas de trabajo entre la Secretaria de Infraestructura, Departamento de Hacienda, la Interventoria y la Concesión. sobre el estado financiero del Sistema de Alumbrado Público. </t>
  </si>
  <si>
    <t>Planeacion</t>
  </si>
  <si>
    <t>Secretaria de Educacion</t>
  </si>
  <si>
    <t>DP-020-0016</t>
  </si>
  <si>
    <t xml:space="preserve">HALLAZGO No. 3 ADMINISTRATIVO: INFORMES DE SUPERVISIÓN NO SOPORTADOS
</t>
  </si>
  <si>
    <t xml:space="preserve">1.- Halazgo No. 1: Administrativo - Baja Ejecución del Presupuesto de los recursos de la estampilla pro adulto mayor
</t>
  </si>
  <si>
    <t>Secretaria Desarrollo Social</t>
  </si>
  <si>
    <t xml:space="preserve">Hallazgo No. 7 ADMINISTRATIVA CON INCIDENCIA FISCAL Y DISCIPLINARIA – CELEBRACIÓN Y EJECUCIÓN INADECUADA DE
CONTRATOS DE PRESTACIÓN DE SERVICIOS PROFESIONALES CON RECURSOS DE LA ESTAMPILLA DEPARTAMENTAL Y MUNICIPAL - PRO ADULTO MAYOR $41.626.667.
</t>
  </si>
  <si>
    <t>1.- Halazgo No. 1: Administrativo - Baja Ejecución del Presupuesto de los recursos de la estampilla pro adulto mayor</t>
  </si>
  <si>
    <t>Causa: Desde la perspectiva del equipo auditor y con alcance a la información observada en la fase de ejecución se definen las siguientes causas.
 Incumplimiento a la ley 1276 de 2009 y al acuerdo Municipal 017 de 2012, en lo que respecta a los valores y porcentajes que debían transferirse, de acuerdo al objeto y naturaleza de este tipo de recursos los cuales son de destinación especifica.
 Falta de mecanismos de seguimiento y monitoreo a la transferencia de los recursos a los CBA y CV y Debilidades de control, especialmente en los relacionados con el cumplimiento de la normativa.</t>
  </si>
  <si>
    <t>Incumplimiento a la protección a las personas de la tercera edad (o adultos mayores) de los niveles I y II de Sisbén, a través de los Centros Vida, como instituciones que contribuyen a brindarles una atención integral a sus necesidades y mejorar su calidad de vida; de conformidad al alcance del objeto de la ley 1276 de
2009.</t>
  </si>
  <si>
    <t>Garantizar la gestion y ejecución del presupuesto de la estampilla para el bienestar del adulto mayo</t>
  </si>
  <si>
    <t xml:space="preserve">1901001
</t>
  </si>
  <si>
    <t>Ejecutar por via coactiva los  saldo pendiente por concepto de acuerdos de pago incumplidos por aprovechamiento urbanistico.</t>
  </si>
  <si>
    <t>Emitir de mandamirnto de pago (sobre la liquidacion oficial del Saldo insoluto), para el cobro coactivo.</t>
  </si>
  <si>
    <t>Realizar mesa de trabajo con el Depto Adtivo de Bienes y Suministros</t>
  </si>
  <si>
    <t>reunion de concertacion</t>
  </si>
  <si>
    <t>Infraestructura</t>
  </si>
  <si>
    <t>Gobierno</t>
  </si>
  <si>
    <t>Hallazgo No. 4: Incertidumbre en la Medición y Presentación de los Depósitos en Instituciones Financieras, Cuentas de Ahorro y Corriente por $4.762.387.825 Código Contable 1110 (Administrativo)En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</si>
  <si>
    <t>Hallazgo No. 8: Incertidumbre en la Cuenta Contable 3110 Resultado del Ejercicio por valor de $ 17.763.334.992 (Administrativo)
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</si>
  <si>
    <t xml:space="preserve">Descripción hallazgo </t>
  </si>
  <si>
    <r>
      <rPr>
        <b/>
        <sz val="9"/>
        <color indexed="8"/>
        <rFont val="Calibri"/>
        <family val="2"/>
      </rPr>
      <t>1.</t>
    </r>
    <r>
      <rPr>
        <sz val="9"/>
        <rFont val="Arial"/>
        <family val="2"/>
      </rPr>
      <t xml:space="preserve"> disminucion de bienes inmuebles dentro de estados financieros     </t>
    </r>
    <r>
      <rPr>
        <b/>
        <sz val="9"/>
        <color indexed="8"/>
        <rFont val="Calibri"/>
        <family val="2"/>
      </rPr>
      <t>2</t>
    </r>
    <r>
      <rPr>
        <sz val="9"/>
        <rFont val="Arial"/>
        <family val="2"/>
      </rPr>
      <t>. estados financieros inexactos y faltos de razonabilidad</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</si>
  <si>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 </t>
    </r>
    <r>
      <rPr>
        <sz val="12"/>
        <rFont val="Arial"/>
        <family val="2"/>
      </rPr>
      <t xml:space="preserve">Falta de comunicación entre dependencias del municipio                                                            </t>
    </r>
    <r>
      <rPr>
        <b/>
        <sz val="12"/>
        <color indexed="8"/>
        <rFont val="Calibri"/>
        <family val="2"/>
      </rPr>
      <t xml:space="preserve">  3. </t>
    </r>
    <r>
      <rPr>
        <sz val="12"/>
        <rFont val="Arial"/>
        <family val="2"/>
      </rPr>
      <t xml:space="preserve">Falta de establecer procesos y procedimientos                                                                                  </t>
    </r>
    <r>
      <rPr>
        <b/>
        <sz val="12"/>
        <color indexed="8"/>
        <rFont val="Calibri"/>
        <family val="2"/>
      </rPr>
      <t>4.</t>
    </r>
    <r>
      <rPr>
        <sz val="12"/>
        <rFont val="Arial"/>
        <family val="2"/>
      </rPr>
      <t xml:space="preserve"> Desconocimiento de la normatividad aplicable</t>
    </r>
  </si>
  <si>
    <r>
      <rPr>
        <b/>
        <sz val="12"/>
        <color indexed="8"/>
        <rFont val="Calibri"/>
        <family val="2"/>
      </rPr>
      <t>1.</t>
    </r>
    <r>
      <rPr>
        <sz val="12"/>
        <rFont val="Arial"/>
        <family val="2"/>
      </rPr>
      <t xml:space="preserve">uso ineficiente de recursos (lotes que deberian de ser usados de una manera planificada para el uso publico)                    </t>
    </r>
    <r>
      <rPr>
        <b/>
        <sz val="12"/>
        <color indexed="8"/>
        <rFont val="Calibri"/>
        <family val="2"/>
      </rPr>
      <t xml:space="preserve"> 2. </t>
    </r>
    <r>
      <rPr>
        <sz val="12"/>
        <rFont val="Arial"/>
        <family val="2"/>
      </rPr>
      <t xml:space="preserve">incumplimiento de disposiciones generales   </t>
    </r>
    <r>
      <rPr>
        <b/>
        <sz val="12"/>
        <color indexed="8"/>
        <rFont val="Calibri"/>
        <family val="2"/>
      </rPr>
      <t xml:space="preserve">3. </t>
    </r>
    <r>
      <rPr>
        <sz val="12"/>
        <rFont val="Arial"/>
        <family val="2"/>
      </rPr>
      <t xml:space="preserve">inefectividad en el trabajo (no se estan realizando como fueron planeados)               </t>
    </r>
    <r>
      <rPr>
        <b/>
        <sz val="12"/>
        <color indexed="8"/>
        <rFont val="Calibri"/>
        <family val="2"/>
      </rPr>
      <t>4.</t>
    </r>
    <r>
      <rPr>
        <sz val="12"/>
        <rFont val="Arial"/>
        <family val="2"/>
      </rPr>
      <t xml:space="preserve"> controloles inadecuados de recursos o actividades </t>
    </r>
  </si>
  <si>
    <t>19  septiembre de 2019</t>
  </si>
  <si>
    <t>fecha de evaluacion</t>
  </si>
  <si>
    <t>Garantizar que la información que reporte el municipio de Armenia correspondonda a sus estados financieros sin consolidar al 31 de diciembre de cada periodo</t>
  </si>
  <si>
    <t>Verificar que el formato F1” catálogo de cuentas ° requerido por el ente de control se diligencie de acuerdo con la guía para la rendición de cuentas</t>
  </si>
  <si>
    <t xml:space="preserve">informe Rendicion de la cuenta 2020 </t>
  </si>
  <si>
    <t>contar con un procedimiento que evidencie los avances de las conciliaciones bancarias de las cuentas del Municipio</t>
  </si>
  <si>
    <t>realizar seguimiento mensual de las cuentas bancarias conciliadas y conciliar con el fin de determinar el avance de las mismas evidenciando a traves de Actas de reunion</t>
  </si>
  <si>
    <t>actas de la reunion sobre el seguimiento del avance de las cuentas bancarias</t>
  </si>
  <si>
    <t>determinar el valor del deterioro de la totalidad de las cuentas por cobrar del Municipio de Armenia</t>
  </si>
  <si>
    <t>hacer seguimiento trimestral a los saldos de las cuentas por cobrar del Municipio de Armenia, evidenciando mediante registros contables y actas de reunion sobre el avance de las cuentas por cobrar entre las areas de tesoreria y contabilidad</t>
  </si>
  <si>
    <t>el Municipio de Armenia a traves del Departamento Administrativo de Bienes y Suministros evidenciado mediante Actas de Reunion de avance</t>
  </si>
  <si>
    <t>realizar mesas de trabajo mensuales para depurar y registrar los saldos ciertos de esta partida, entre contabilidad y el Departamento Administrativo de Bienes y Suministros, evidenciado mediante actas de reunion de avance</t>
  </si>
  <si>
    <t>estados financieros y actas de la reunion sobre el seguimiento del avance del seguimiento de las cuentas por cobrar</t>
  </si>
  <si>
    <t>Actas de reunion de Avance</t>
  </si>
  <si>
    <t>reflejar informacion relevante y fiel en cuanto a la cuenta de otros pasivos</t>
  </si>
  <si>
    <t>realizar seguimiento trimestral al origen del saldo de otros pasivos, con el fin de depurar la cuenta 29, otros pasivos para que reflejen saldos reales evidenciado en los estados financieros mediante ajustes contables</t>
  </si>
  <si>
    <t>Estados financieros de manera trimestral</t>
  </si>
  <si>
    <t>desatencion de las directrices en cuanto a la liquidacion de contratos frente a los lineamientos dispuestos en la legislacion naciona, asi como la no aplicación de los manuales de contrattacion y los mismos no estan ajustados a la normativa general</t>
  </si>
  <si>
    <t xml:space="preserve">inexistencia de constancia de los acuerdos, conciliaciones y transaciones a que llegarenlas partes para poner fin a las divergencias presentadas y poder </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</si>
  <si>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</si>
  <si>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</si>
  <si>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cien por ciento de los procesos de comodatos los bienes muebles ejecutados y liquidadoos</t>
  </si>
  <si>
    <t>procedimiento interno elaborado y adoptado</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</si>
  <si>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</si>
  <si>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</si>
  <si>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</si>
  <si>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</si>
  <si>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</si>
  <si>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</si>
  <si>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</si>
  <si>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</si>
  <si>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</si>
  <si>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</si>
  <si>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t xml:space="preserve">Debilidades en la aplicación de normativa relacionada con los procesos de incumplimiento de obligaciones en contratos estatales; ausencia del principio de publicidad en la totalidad de las actuaciones jurídicas relacionadas por el Municipio de Armenia, evidenciadas en la inaplicación de disposiciones que regulan la materia. </t>
  </si>
  <si>
    <t xml:space="preserve">Deficiencias en la vigilancia, control y seguimiento que se debe ejercer sobre la prestación del servicio de Alumbrado Público del Municipio de Armenia que incluye las actividades de Administración, Mantenimiento, Operación, Modernización y Expansión del Servicio de alumbrado público, delegada por el Municipio de Armenia, en virtud del contrato de Interventoria 012-2015
La interventoría del Contrato y el Municipio de Armenia, no verificaron que los conceptos e importes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</si>
  <si>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Deficiencias en la vigilancia, control y seguimiento que se debe ejercer sobre la prestación del servicio de Alumbrado Público del Municipio de Armenia que incluye las actividades de Administración, Mantenimiento, Operación, Modernización y Expansion del Servicio de alumbrado público, delegada por el Municipio de Armenia, en virtud del contrato de Interventoria No. 012 de 2015. 
La interventoría del Contrato y el Municipio de Armenia, no verificaron que los conceptos e importes liquidados fueran acordes al pliego de condiciones que hace parte al Contrato de Concesión No. 01 de 2014,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</si>
  <si>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Deficiencias en la vigilancia, control y seguimiento que se debe ejercer sobre la prestacion del servicio de Alumbrado Publico del Municipio de Armenia que incluye las actividades de Administracion, Mantenimiento, Operación, Modernizacion y Expansion del Servicio de alumbrado publico, delegada por el Municipio de Armenia, en virtud del contrato de Interventoria No. 012 de 2015.   
La interventoría del Contrato y el Municipio de Armenia, no verificaron que los conceptos e importes liquidados estuvieran acordes al pliego de condiciones que hace parte al Contrato de Concesión No. 01 de 2014 y a la Resolución de la CREG 123 de 2011; donde se establecieron directrices claras, precisas y concisas para el obligatorio acatamiento de la obligación contractual; todo ello generó pagos en exceso que configuran daño al patrimonio público y vulneración de las obligaciones del contrato, el cual es ley para las partes                      </t>
  </si>
  <si>
    <t xml:space="preserve">Deficiencias en materia de control interno contable al interior del Municipio de Armenia que le permitan gestionar informacion financiera que de cumplimiento a las caracteristicas fundamentales previstas en el Marco Normativo para entidades del gobierno que deben observar como minimo la relevanncia y la representacion fiel, asi mismo ausencia de caracteristica de mejora de verificabilidad y comparabilidad de la informacion financiera.    
                                                                                                                               Asi mismo se observa que el Ente Territorial no cuenta con procedimientos que le permitan la interrelacion entre los diversos procesos que desarrollan el proyecto del Sistema de Alumbrado Publico, ni tampoco ha adptado controles necesarios para garantizar que la totalidad de las operaciones llevadas a cabo en este proyecto esten vinculadas al proceso contable y presupuestal. </t>
  </si>
  <si>
    <t xml:space="preserve">Inobservancia al proceso de audiencia señalado en el artículo 86 de la ley 1474 de 2011, el cual debió culminar con un acto administrativo; e incumplimento a las disposiciones legales relativas a la publicación de documentos e información de ejecución de contratos en la plataforma SECOP, situación que imposibilita el control social que pudiera hacer la ciudadanía y demás usuarios de la información.  </t>
  </si>
  <si>
    <t xml:space="preserve">Incumplimiento de las condiciones de la remuneración mensual del pliego de condiciones definitivo del proceso de licitación No. DAJ-LP-APP-016 de 2014 y el contrato de concesión No. 01 de 2014 por medio del cual se contrató la prestación del servicio de alumbrado público del Municipio de Armenia; que produjeron pagos en exceso al contratista por valor de $ 318.551.452.     </t>
  </si>
  <si>
    <t xml:space="preserve">Incumplimiento de las condiciones de la remuneración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$ 285.231.908; los cuales constituyen un detrimento al patrimonio publico del Municipio de Armenia.   </t>
  </si>
  <si>
    <t xml:space="preserve">Incumplimiento de las condiciones de la remuneracion mensual del pliego de condiciones definitivo del proceso de licitacion No. DAJ-LP-APP-016 de 2014 y el contrato de concesión No. 01 de 2014 por medio del cual se contrató la prestación del servicio de alumbrado público del Municipio de Armenia; que produjeron pagos en exceso al contratista por valor de $ 8.879.705; en la remuneracion del AOM que constituyen una lesión al patrimonio público del Municipio de Armenia. 
Incumplimiento de los artículo 83, 84 de la Ley 1474 de 2011 en cuando a la función de supervisión e interventoría en los contratos estatales 
Vulneración a los principios de transparencia, economía y responsabilidad consagrados en la Ley 80 de 1993                 </t>
  </si>
  <si>
    <t xml:space="preserve">Incertidumbre generalizada sobre el balance contable y Financiero de la Concesion del SALP del Municipio de Armenia, al no evidenciar uniformidad entre las cifras registradas en el sistema presupuestal y contable del Municipio y la informacion presentada por la interventoria del contrato.     </t>
  </si>
  <si>
    <t xml:space="preserve">Aplicar junto con el  Departamento Administrativo Jurídico del Municipio de Armenia, la normativa vigente, en eventuales incumplimientos contractuales, de acuerdo a los principios que rigen la contratación estatal.                                                                    </t>
  </si>
  <si>
    <t>Tener claridad sobre los procedimientos y normas que regulan los incumplimientos y las publicaciones en SECOP</t>
  </si>
  <si>
    <t>Realizar un adecuado seguimiento al cumplimiento del objeto del contrato de Interventoria, mediante las funciones de supervision</t>
  </si>
  <si>
    <t xml:space="preserve">Cumplimiento con las obligaciones de supervision del contrato de interventoría con respecto a las actividades de Administracion, Mantenimiento, Operación, Modernizacion y Expansion del Servicio de Alumbrado Publico
</t>
  </si>
  <si>
    <t xml:space="preserve">Dar cumplimiento al procedimiento financiero y contable establecido con el fin de mantener actualizado el balance financiero y contable del Sistema de Alumbrado Público
</t>
  </si>
  <si>
    <t xml:space="preserve">       
Elaborar el acto administrativo en eventuales incumplimientos contractuales conforme a lo establecido en el articulo 86 de la ley 1474 de 2011.                                                                      </t>
  </si>
  <si>
    <t xml:space="preserve">Publicacioin de todos los trámites y documentos en la debida fecha, de los posibles incumplimentos en el Sistema Electrónico de Contratación publica SECOP 2. </t>
  </si>
  <si>
    <t xml:space="preserve">Elaborar y presentar  los informes de supervisión de interventoria mes a mes y seguimiento con todo el equipo interdisciplinario, tanto de planta como de apoyo de la Secretaria de Infraestructura, teniendo en cuenta el cumplimiento de las obligaciones contractuales, con respecto a la moderrnizacion..                                                                                                                               </t>
  </si>
  <si>
    <t>Desconocimiento en la aplicación del acuerdo 01 de 2011 desconocimiento en la aplicación de las normas presupuestales decreto 111 del 96 estatuto orgánico presupuestal municipal desconocimiento de principios de normas del plan plan de desarrollo además cuentas no conciliadas reporte de saldos incoherentes falta de unificación de criterios al momento de presentar los informes falta de seguimiento y control a la distribución y ejecución de los recursos falta en existencia de un procedimiento estandarizado de paso a paso que le permitan su momento la identificación exacta de los recursos dejados de ejecutar al finalizar cada vigencia y su posterior seguimiento y trámite exitoso en su proceder</t>
  </si>
  <si>
    <t>ndebida administración en la asignación manejo y ejecución y destinación del recurso presupuesto participativo en las vigencias 2016 2017 2018 y 2019</t>
  </si>
  <si>
    <t>Deficiencia en el cumplimiento de los proyectos del plan de desarrollo aplicación oficial diferente de los recursos fijados en el proyecto presupuesto participativo artículo 399 ley 599 de 2000 gestión ineficiente para el desarrollo social participativo incumplimiento de principios decreto 111 de 1996 se vulnera el principio de vulneración incertidumbres presupuestales contables y financieros en cuanto a cobertura presuntos hallazgos administrativos con incidencia penal disciplinario sancionatorio</t>
  </si>
  <si>
    <t>Incorporar los recursos del balance mediante el proyecto de adición al concejo municipal o a la armonización del presupuesto</t>
  </si>
  <si>
    <t>Transferir lo correspondiente al rubro presupuesto participativo que no se ejecutó en las vigencias anteriores 2016-2019</t>
  </si>
  <si>
    <t>porcentaje de recursos debidamente incorporados en el presupuesto del proyecto de adición al concejo municipal o en la armonización del presupuesto evidenciado mediante la ejecución presupuestal de inversión</t>
  </si>
  <si>
    <t>Asignación presupuestal recursos del balance con respecto al presupuesto participativo</t>
  </si>
  <si>
    <t>Inseguridad jurídica.
Afectación en la prestación del servicio de la administración pública.
daño al patrimonio público del municipio de Armenia en la suma $153545470 pesos</t>
  </si>
  <si>
    <t>planificar los estudios técnicos jurídicos y financieros contractuales de acuerdo a las necesidades requeridas por el municipio y teniendo en cuenta las normas decretadas en la urgencia manifiesta por el gobierno nacional con el fín de mitigar y prevenir el covid-19.</t>
  </si>
  <si>
    <t>que los estudios técnicos jurídicos y financieros contractuales que se elaboren estén bien justificados teniendo en cuenta las normas decretadas por el gobierno nacional sobre la agencia manifiesta.</t>
  </si>
  <si>
    <t>100% de los estudios técnicos y jurídicos y financieros contractuales estén planificadas de acuerdo a las normas establecidas en la urgencia manifiesta.</t>
  </si>
  <si>
    <t>Estudios técnicos, jurídicos y financieros contractuales planificados.</t>
  </si>
  <si>
    <t>1401011- 1401012- 1401014</t>
  </si>
  <si>
    <t xml:space="preserve">desconocimiento en la aplicación de principios constitucionales y legales de la función administrativa para lograr los fines del estado social de derecho.
desconocimiento de los principios constitucionales y legales para la gestión contractual.
Desconocimiento de las responsabilidades de los funcionarios públicos en la gestión contractual.
Desconocimiento de normas que rigen la contratación estatal y la formalidad que deben revestirla.
</t>
  </si>
  <si>
    <t>que los valores que vayan a cancelar sean coherentes con el valor establecido en el objeto contractual hilo por la prestación del servicio contratado por el municipio</t>
  </si>
  <si>
    <t>Qué los contratos de prestación de servicios suscritos por el municipio sean cancelados de acuerdo al objeto contractual</t>
  </si>
  <si>
    <t>Actas de pago con valores cancelados de acuerdo a la prestación del servicio realizado el municipio</t>
  </si>
  <si>
    <t>Documentos precontractuales contractuales y pos contractuales publicados en el secop</t>
  </si>
  <si>
    <t>Que todos los contratos y documentos soportes realizados por la dependencia estén publicados dentro de los términos establecidos en el secop</t>
  </si>
  <si>
    <t>DAJ-CDUM-01 DE 2020 Publicacion en el Secop no reportar informacion completa en el Secop.</t>
  </si>
  <si>
    <t>Desconocimiento de la importancia de la publicidad en los documentos de la gestión contractual en todas sus etapas</t>
  </si>
  <si>
    <t>que los estudios previos no guardan coherencia con el servicio o bien adquirir que a su vez esté de acuerdo con la necesidad y el presupuesto existente para la adquisición.
Qué los estudios previos deben realizarse única individual para cada contrato</t>
  </si>
  <si>
    <t>Que todos los estudios previos que realicen estén debidamente estructurados y justificados de acuerdo a las necesidades requeridas por el municipio Y contando con el presupuesto existente</t>
  </si>
  <si>
    <t>100% de los estudios previos debidamente estructurados y justificados</t>
  </si>
  <si>
    <t>Estudios previos debidamente estructurados y justificados</t>
  </si>
  <si>
    <t>falta de  planeacion</t>
  </si>
  <si>
    <t>falta de conocimientos de requisitos en contratacion estatal, ineficiencia en la ejucion de los recursos estatales</t>
  </si>
  <si>
    <t xml:space="preserve"> 1: </t>
  </si>
  <si>
    <t>deficiencias en materia de control interno contable al interior del municipio de Armenia que le permitan gestionar informacion financiera que de cumplimiento a las caracteristicas fundamentales previstas en el marco Normativo para entidades del gobierno</t>
  </si>
  <si>
    <t>incertidumbre generalizada sobre el balance contable y financiero de la concesion del SALF del municipio de Armenia</t>
  </si>
  <si>
    <t>Balance de ingresos y egresos del SALP del Municipio de Armenia , periodo 2016-201 y tratamiento de los SALP Administrativo con traslado a la Procurauria</t>
  </si>
  <si>
    <t>dar cumplimiento al procedimiento finaciero y contable establecido con el fin de mantener actualizado el balance financiero y contable del sistema de alumbrado publico</t>
  </si>
  <si>
    <t>actualizar y presentar informes mensuales de los ingresos, egresos y liquidacion de rendimientos financieros del sistema de alumbrado</t>
  </si>
  <si>
    <t>mesas tecnicas de trabajo mensuales sobre el estado financiero del sistema de alumbrado publico</t>
  </si>
  <si>
    <r>
      <rPr>
        <b/>
        <sz val="9"/>
        <color indexed="8"/>
        <rFont val="Calibri"/>
        <family val="2"/>
      </rPr>
      <t xml:space="preserve">1. </t>
    </r>
    <r>
      <rPr>
        <sz val="9"/>
        <rFont val="Arial"/>
        <family val="2"/>
      </rPr>
      <t xml:space="preserve">perdida de recursos  finacieros y fisicos                                                                      </t>
    </r>
    <r>
      <rPr>
        <b/>
        <sz val="9"/>
        <color indexed="8"/>
        <rFont val="Calibri"/>
        <family val="2"/>
      </rPr>
      <t>2.</t>
    </r>
    <r>
      <rPr>
        <sz val="9"/>
        <rFont val="Arial"/>
        <family val="2"/>
      </rPr>
      <t xml:space="preserve"> incumplimiento de disposiciones legales                                                                       </t>
    </r>
    <r>
      <rPr>
        <b/>
        <sz val="9"/>
        <color indexed="8"/>
        <rFont val="Calibri"/>
        <family val="2"/>
      </rPr>
      <t>3 .</t>
    </r>
    <r>
      <rPr>
        <sz val="9"/>
        <rFont val="Arial"/>
        <family val="2"/>
      </rPr>
      <t xml:space="preserve"> Controles inadecuados de recursos o actividades </t>
    </r>
  </si>
  <si>
    <r>
      <rPr>
        <b/>
        <sz val="9"/>
        <color indexed="8"/>
        <rFont val="Calibri"/>
        <family val="2"/>
      </rPr>
      <t>1.</t>
    </r>
    <r>
      <rPr>
        <sz val="9"/>
        <rFont val="Arial"/>
        <family val="2"/>
      </rPr>
      <t xml:space="preserve">uso ineficiente de recursos                                                                                             </t>
    </r>
    <r>
      <rPr>
        <b/>
        <sz val="9"/>
        <color indexed="8"/>
        <rFont val="Calibri"/>
        <family val="2"/>
      </rPr>
      <t>2.</t>
    </r>
    <r>
      <rPr>
        <sz val="9"/>
        <rFont val="Arial"/>
        <family val="2"/>
      </rPr>
      <t xml:space="preserve"> perdida de ingresos potenciales                                                                                   </t>
    </r>
    <r>
      <rPr>
        <b/>
        <sz val="9"/>
        <color indexed="8"/>
        <rFont val="Calibri"/>
        <family val="2"/>
      </rPr>
      <t>3.</t>
    </r>
    <r>
      <rPr>
        <sz val="9"/>
        <rFont val="Arial"/>
        <family val="2"/>
      </rPr>
      <t xml:space="preserve"> incumplimiento de disposiciones generales                                                                   </t>
    </r>
    <r>
      <rPr>
        <b/>
        <sz val="9"/>
        <color indexed="8"/>
        <rFont val="Calibri"/>
        <family val="2"/>
      </rPr>
      <t xml:space="preserve">4. </t>
    </r>
    <r>
      <rPr>
        <sz val="9"/>
        <rFont val="Arial"/>
        <family val="2"/>
      </rPr>
      <t xml:space="preserve">inefectividad en el trabajo                                                                                               </t>
    </r>
    <r>
      <rPr>
        <b/>
        <sz val="9"/>
        <color indexed="8"/>
        <rFont val="Calibri"/>
        <family val="2"/>
      </rPr>
      <t>5.</t>
    </r>
    <r>
      <rPr>
        <sz val="9"/>
        <rFont val="Arial"/>
        <family val="2"/>
      </rPr>
      <t xml:space="preserve"> controloles inadecuados de recursos o actividades </t>
    </r>
  </si>
  <si>
    <r>
      <rPr>
        <b/>
        <sz val="9"/>
        <color indexed="8"/>
        <rFont val="Calibri"/>
        <family val="2"/>
      </rPr>
      <t>1.</t>
    </r>
    <r>
      <rPr>
        <sz val="9"/>
        <rFont val="Arial"/>
        <family val="2"/>
      </rPr>
      <t xml:space="preserve"> ejecucion de obras sin lleno de requisitos legales                                               </t>
    </r>
    <r>
      <rPr>
        <b/>
        <sz val="9"/>
        <color indexed="8"/>
        <rFont val="Calibri"/>
        <family val="2"/>
      </rPr>
      <t>2.</t>
    </r>
    <r>
      <rPr>
        <sz val="9"/>
        <rFont val="Arial"/>
        <family val="2"/>
      </rPr>
      <t xml:space="preserve"> ejecucion de obras sin la debida supervison del municipio                            </t>
    </r>
    <r>
      <rPr>
        <b/>
        <sz val="9"/>
        <color indexed="8"/>
        <rFont val="Calibri"/>
        <family val="2"/>
      </rPr>
      <t>3.</t>
    </r>
    <r>
      <rPr>
        <sz val="9"/>
        <rFont val="Arial"/>
        <family val="2"/>
      </rPr>
      <t xml:space="preserve"> proyectos sin cumplir la funcionalidad debida para la comunidad                   </t>
    </r>
    <r>
      <rPr>
        <b/>
        <sz val="9"/>
        <color indexed="8"/>
        <rFont val="Calibri"/>
        <family val="2"/>
      </rPr>
      <t>4.</t>
    </r>
    <r>
      <rPr>
        <sz val="9"/>
        <rFont val="Arial"/>
        <family val="2"/>
      </rPr>
      <t xml:space="preserve"> uso ineficiente de recursos          
</t>
    </r>
    <r>
      <rPr>
        <b/>
        <sz val="9"/>
        <color indexed="8"/>
        <rFont val="Calibri"/>
        <family val="2"/>
      </rPr>
      <t xml:space="preserve">5. </t>
    </r>
    <r>
      <rPr>
        <sz val="9"/>
        <rFont val="Arial"/>
        <family val="2"/>
      </rPr>
      <t xml:space="preserve">perdida de ingresos potenciales
</t>
    </r>
    <r>
      <rPr>
        <b/>
        <sz val="9"/>
        <color indexed="8"/>
        <rFont val="Calibri"/>
        <family val="2"/>
      </rPr>
      <t>6.</t>
    </r>
    <r>
      <rPr>
        <sz val="9"/>
        <rFont val="Arial"/>
        <family val="2"/>
      </rPr>
      <t xml:space="preserve"> incremento de costos                           
</t>
    </r>
    <r>
      <rPr>
        <b/>
        <sz val="9"/>
        <color indexed="8"/>
        <rFont val="Calibri"/>
        <family val="2"/>
      </rPr>
      <t>7.</t>
    </r>
    <r>
      <rPr>
        <sz val="9"/>
        <rFont val="Arial"/>
        <family val="2"/>
      </rPr>
      <t xml:space="preserve"> incumplimiento de disposiciones generales                                                        </t>
    </r>
    <r>
      <rPr>
        <b/>
        <sz val="9"/>
        <color indexed="8"/>
        <rFont val="Calibri"/>
        <family val="2"/>
      </rPr>
      <t xml:space="preserve">8. </t>
    </r>
    <r>
      <rPr>
        <sz val="9"/>
        <rFont val="Arial"/>
        <family val="2"/>
      </rPr>
      <t xml:space="preserve">inefectividad en el trabajo (no se estan realizando como fueron planeados) </t>
    </r>
    <r>
      <rPr>
        <b/>
        <sz val="9"/>
        <color indexed="8"/>
        <rFont val="Calibri"/>
        <family val="2"/>
      </rPr>
      <t xml:space="preserve">9. </t>
    </r>
    <r>
      <rPr>
        <sz val="9"/>
        <rFont val="Arial"/>
        <family val="2"/>
      </rPr>
      <t xml:space="preserve">gastos indebidos                                     
</t>
    </r>
    <r>
      <rPr>
        <b/>
        <sz val="9"/>
        <color indexed="8"/>
        <rFont val="Calibri"/>
        <family val="2"/>
      </rPr>
      <t>10.</t>
    </r>
    <r>
      <rPr>
        <sz val="9"/>
        <rFont val="Arial"/>
        <family val="2"/>
      </rPr>
      <t xml:space="preserve"> controles inadecuados de recursos o actividades                               
</t>
    </r>
    <r>
      <rPr>
        <b/>
        <sz val="9"/>
        <color indexed="8"/>
        <rFont val="Calibri"/>
        <family val="2"/>
      </rPr>
      <t>11.</t>
    </r>
    <r>
      <rPr>
        <sz val="9"/>
        <rFont val="Arial"/>
        <family val="2"/>
      </rPr>
      <t xml:space="preserve"> obras incompletas</t>
    </r>
  </si>
  <si>
    <r>
      <rPr>
        <b/>
        <sz val="9"/>
        <color indexed="8"/>
        <rFont val="Calibri"/>
        <family val="2"/>
      </rPr>
      <t>1.</t>
    </r>
    <r>
      <rPr>
        <sz val="9"/>
        <rFont val="Arial"/>
        <family val="2"/>
      </rPr>
      <t xml:space="preserve"> Deficiencias en la comunicación entre dependencias y funcionarios                            
2</t>
    </r>
    <r>
      <rPr>
        <b/>
        <sz val="9"/>
        <color indexed="8"/>
        <rFont val="Calibri"/>
        <family val="2"/>
      </rPr>
      <t xml:space="preserve">.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</si>
  <si>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</si>
  <si>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</si>
  <si>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uso ineficiente de recursos (lotes que deberian de ser usados de una manera planificada para el uso publico) </t>
    </r>
    <r>
      <rPr>
        <b/>
        <sz val="9"/>
        <color indexed="8"/>
        <rFont val="Calibri"/>
        <family val="2"/>
      </rPr>
      <t xml:space="preserve">                                                      2. </t>
    </r>
    <r>
      <rPr>
        <sz val="9"/>
        <rFont val="Arial"/>
        <family val="2"/>
      </rPr>
      <t xml:space="preserve">incumplimiento de disposiciones generales               </t>
    </r>
    <r>
      <rPr>
        <b/>
        <sz val="9"/>
        <color indexed="8"/>
        <rFont val="Calibri"/>
        <family val="2"/>
      </rPr>
      <t xml:space="preserve">          
3. </t>
    </r>
    <r>
      <rPr>
        <sz val="9"/>
        <rFont val="Arial"/>
        <family val="2"/>
      </rPr>
      <t xml:space="preserve">inefectividad en el trabajo (no se estan realizando como fueron planeados)                                                                               
</t>
    </r>
    <r>
      <rPr>
        <b/>
        <sz val="9"/>
        <color indexed="8"/>
        <rFont val="Calibri"/>
        <family val="2"/>
      </rPr>
      <t>4.</t>
    </r>
    <r>
      <rPr>
        <sz val="9"/>
        <rFont val="Arial"/>
        <family val="2"/>
      </rPr>
      <t xml:space="preserve"> controloles inadecuados de recursos o actividades </t>
    </r>
  </si>
  <si>
    <t xml:space="preserve">1.uso ineficiente de recursos                                 
2. perdida de ingresos potenciales                         
3. incumplimiento de disposiciones generales                                                                              
4. inefectividad en el trabajo                                                5. controloles inadecuados de recursos o actividades </t>
  </si>
  <si>
    <r>
      <rPr>
        <b/>
        <sz val="12"/>
        <color indexed="8"/>
        <rFont val="Calibri"/>
        <family val="2"/>
      </rPr>
      <t xml:space="preserve">1. </t>
    </r>
    <r>
      <rPr>
        <sz val="12"/>
        <rFont val="Arial"/>
        <family val="2"/>
      </rPr>
      <t xml:space="preserve">perdida de recursos  finacieros y fisicos                                                              
</t>
    </r>
    <r>
      <rPr>
        <b/>
        <sz val="12"/>
        <color indexed="8"/>
        <rFont val="Calibri"/>
        <family val="2"/>
      </rPr>
      <t>2.</t>
    </r>
    <r>
      <rPr>
        <sz val="12"/>
        <rFont val="Arial"/>
        <family val="2"/>
      </rPr>
      <t xml:space="preserve"> incumplimiento de disposiciones legales                         </t>
    </r>
    <r>
      <rPr>
        <b/>
        <sz val="12"/>
        <color indexed="8"/>
        <rFont val="Calibri"/>
        <family val="2"/>
      </rPr>
      <t>3 .</t>
    </r>
    <r>
      <rPr>
        <sz val="12"/>
        <rFont val="Arial"/>
        <family val="2"/>
      </rPr>
      <t xml:space="preserve"> Controles inadecuados de recursos o actividades </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</si>
  <si>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 </t>
    </r>
    <r>
      <rPr>
        <sz val="12"/>
        <rFont val="Arial"/>
        <family val="2"/>
      </rPr>
      <t xml:space="preserve">Falta de comunicación entre dependencias del municipio                        </t>
    </r>
    <r>
      <rPr>
        <b/>
        <sz val="12"/>
        <color indexed="8"/>
        <rFont val="Calibri"/>
        <family val="2"/>
      </rPr>
      <t xml:space="preserve">3. </t>
    </r>
    <r>
      <rPr>
        <sz val="12"/>
        <rFont val="Arial"/>
        <family val="2"/>
      </rPr>
      <t xml:space="preserve">Falta de establecer procesos y procedimientos                                      </t>
    </r>
    <r>
      <rPr>
        <b/>
        <sz val="12"/>
        <color indexed="8"/>
        <rFont val="Calibri"/>
        <family val="2"/>
      </rPr>
      <t>4.</t>
    </r>
    <r>
      <rPr>
        <sz val="12"/>
        <rFont val="Arial"/>
        <family val="2"/>
      </rPr>
      <t xml:space="preserve"> Desconocimiento de la normatividad aplicable</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</si>
  <si>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2. </t>
    </r>
    <r>
      <rPr>
        <sz val="12"/>
        <rFont val="Arial"/>
        <family val="2"/>
      </rPr>
      <t xml:space="preserve">Falta de comunicación entre dependencias del municipio                
</t>
    </r>
    <r>
      <rPr>
        <b/>
        <sz val="12"/>
        <color indexed="8"/>
        <rFont val="Calibri"/>
        <family val="2"/>
      </rPr>
      <t xml:space="preserve">3. </t>
    </r>
    <r>
      <rPr>
        <sz val="12"/>
        <rFont val="Arial"/>
        <family val="2"/>
      </rPr>
      <t>Falta de establecer procesos y procedimientos                                      4</t>
    </r>
    <r>
      <rPr>
        <b/>
        <sz val="12"/>
        <color indexed="8"/>
        <rFont val="Calibri"/>
        <family val="2"/>
      </rPr>
      <t>.</t>
    </r>
    <r>
      <rPr>
        <sz val="12"/>
        <rFont val="Arial"/>
        <family val="2"/>
      </rPr>
      <t xml:space="preserve"> extralimitaciòn de funciones                                                                    </t>
    </r>
    <r>
      <rPr>
        <b/>
        <sz val="12"/>
        <color indexed="8"/>
        <rFont val="Calibri"/>
        <family val="2"/>
      </rPr>
      <t>5.</t>
    </r>
    <r>
      <rPr>
        <sz val="12"/>
        <rFont val="Arial"/>
        <family val="2"/>
      </rPr>
      <t xml:space="preserve"> Desconocimiento de la normas vigentes</t>
    </r>
  </si>
  <si>
    <r>
      <rPr>
        <b/>
        <sz val="12"/>
        <color indexed="8"/>
        <rFont val="Calibri"/>
        <family val="2"/>
      </rPr>
      <t>1.</t>
    </r>
    <r>
      <rPr>
        <sz val="12"/>
        <rFont val="Arial"/>
        <family val="2"/>
      </rPr>
      <t xml:space="preserve"> Deficiencias en la comunicación entre dependencias y funcionarios  </t>
    </r>
    <r>
      <rPr>
        <b/>
        <sz val="12"/>
        <color indexed="8"/>
        <rFont val="Calibri"/>
        <family val="2"/>
      </rPr>
      <t xml:space="preserve">    2.</t>
    </r>
    <r>
      <rPr>
        <sz val="12"/>
        <rFont val="Arial"/>
        <family val="2"/>
      </rPr>
      <t xml:space="preserve">Falta de establecer procesos y procedimientos     
</t>
    </r>
    <r>
      <rPr>
        <b/>
        <sz val="12"/>
        <color indexed="8"/>
        <rFont val="Calibri"/>
        <family val="2"/>
      </rPr>
      <t xml:space="preserve"> 3.</t>
    </r>
    <r>
      <rPr>
        <sz val="12"/>
        <rFont val="Arial"/>
        <family val="2"/>
      </rPr>
      <t>Desconocimiento de la normas vigentes</t>
    </r>
  </si>
  <si>
    <r>
      <rPr>
        <b/>
        <sz val="12"/>
        <color indexed="8"/>
        <rFont val="Calibri"/>
        <family val="2"/>
      </rPr>
      <t>1.</t>
    </r>
    <r>
      <rPr>
        <sz val="12"/>
        <rFont val="Arial"/>
        <family val="2"/>
      </rPr>
      <t xml:space="preserve">uso ineficiente de recursos (lotes que deberian de ser usados de una manera planificada para el uso publico)     </t>
    </r>
    <r>
      <rPr>
        <b/>
        <sz val="12"/>
        <color indexed="8"/>
        <rFont val="Calibri"/>
        <family val="2"/>
      </rPr>
      <t xml:space="preserve">2. </t>
    </r>
    <r>
      <rPr>
        <sz val="12"/>
        <rFont val="Arial"/>
        <family val="2"/>
      </rPr>
      <t xml:space="preserve">ncumplimiento de disposiciones generales               </t>
    </r>
    <r>
      <rPr>
        <b/>
        <sz val="12"/>
        <color indexed="8"/>
        <rFont val="Calibri"/>
        <family val="2"/>
      </rPr>
      <t xml:space="preserve">                                        
3. </t>
    </r>
    <r>
      <rPr>
        <sz val="12"/>
        <rFont val="Arial"/>
        <family val="2"/>
      </rPr>
      <t xml:space="preserve">inefectividad en el trabajo (no se estan realizando como fueron planeados)                                                    </t>
    </r>
    <r>
      <rPr>
        <b/>
        <sz val="12"/>
        <color indexed="8"/>
        <rFont val="Calibri"/>
        <family val="2"/>
      </rPr>
      <t>4.</t>
    </r>
    <r>
      <rPr>
        <sz val="12"/>
        <rFont val="Arial"/>
        <family val="2"/>
      </rPr>
      <t xml:space="preserve"> controloles inadecuados de recursos o actividades </t>
    </r>
  </si>
  <si>
    <r>
      <rPr>
        <b/>
        <sz val="12"/>
        <color indexed="8"/>
        <rFont val="Calibri"/>
        <family val="2"/>
      </rPr>
      <t>1.</t>
    </r>
    <r>
      <rPr>
        <sz val="12"/>
        <rFont val="Arial"/>
        <family val="2"/>
      </rPr>
      <t xml:space="preserve"> disminucion de bienes inmuebles dentro de estados financieros                                                                           </t>
    </r>
    <r>
      <rPr>
        <b/>
        <sz val="12"/>
        <color indexed="8"/>
        <rFont val="Calibri"/>
        <family val="2"/>
      </rPr>
      <t>2</t>
    </r>
    <r>
      <rPr>
        <sz val="12"/>
        <rFont val="Arial"/>
        <family val="2"/>
      </rPr>
      <t>. estados financieros inexactos y faltos de razonabilidad</t>
    </r>
  </si>
  <si>
    <t xml:space="preserve">Cuentas no conciliadas, Reporte de saldos incoherentes, falta de
unificación de criterios al momento de presentar los informes, falta de seguimiento y control a la distribución y ejecución de los recursos, falta de interés laboral de los funcionarios del área.
Entorpecimiento y dilatación el análisis por la información suministrada,
observándose reportes incoherentes generando confusiones e incertidumbres para el equipo auditor.
</t>
  </si>
  <si>
    <t>Incertidumbres presupuestales – contables y financieros, posible.
incumplimiento de las metas del plan de desarrollo – en cuanto a cobertura,
presuntos hallazgos administrativos con incidencia – penal – disciplinario.</t>
  </si>
  <si>
    <t>Garantizar la gestion y ejecución del presupuesto partipativo vigenci</t>
  </si>
  <si>
    <t>Mesas de trabajo con las secretarías, según los perfiles de los de proyectos</t>
  </si>
  <si>
    <t xml:space="preserve">Elaborar matriz de excel para seguimientobimensual del presupuesto participativo </t>
  </si>
  <si>
    <t>Rrevisión y actualización del Proyecto de Acuerdo para la actualizacion del Acuerdo 001 de 2011 acorde a la normatividad vigente</t>
  </si>
  <si>
    <t>Mesas de trabajo con las once (11) comunas y una (1) con los representantes de  las comunas para la socializacion y validacion del Proyecto de Acuerdo para la actualizacion del Acuerdo 001 de 2011 acorde a la normatividad vigente</t>
  </si>
  <si>
    <t xml:space="preserve">Presentar ante el Concejo Municipal de Armenia el Proyecto de Acuerdo para la actualizacion del Acuerdo 001 de 2011 acorde a la normatividad vigente </t>
  </si>
  <si>
    <t>Elaborar un matriz de seguimiento a los proyectos de presupuesto participativo de la vigencia 2020</t>
  </si>
  <si>
    <t xml:space="preserve">Archivo de excel </t>
  </si>
  <si>
    <t xml:space="preserve">Proyecto de Acuerdo presentado </t>
  </si>
  <si>
    <t>31/1012021</t>
  </si>
  <si>
    <t>Asignar monto al rubro de presupuesto participativo conforme al acuerdo vigente</t>
  </si>
  <si>
    <t xml:space="preserve">Transferir lo correspondiente al 5% de los ingresos propios para el presupuesto paarticipativo conforme al Acuerdo vigente durante laa vigencia en la medida en que este rubro sea ejecutado por la Secretaría de Desarrollo Social </t>
  </si>
  <si>
    <t>Ejecución Precupuestal</t>
  </si>
  <si>
    <t xml:space="preserve"> Presupuesto paarticipativo con asignación  presupuestal</t>
  </si>
  <si>
    <t>Falencias presentadas en la planeación precontractual, debido a que la falta de planeación presupuestal para determinar su cuantía. 
Debilidades en el desarrollo y seguimiento a la ejecución del objeto contractual, debido a que el contratista no presenta los informes y soportes conforme a su oferta (propuesta técnica), estudios y documentos previos e ítems contratados.</t>
  </si>
  <si>
    <t>Detrimento al patrimonio público del Municipio de Armenia y en razón a la falta de documentos confiables y legales, que soporten la ejecución contractual</t>
  </si>
  <si>
    <t>Estudios y documentos previos, sin tener como base fundamental, la definición de necesidades claras y concertadas, entre las diferentes áreas, al igual que todo lo establecido para como requisitos para la elaboración de estudios y documentos previos</t>
  </si>
  <si>
    <t>Realizar capacitaciones de contratación estatal, dirigidas a los funcionarios y contratistas que lideran procesos de apoyo administrativo, con el con el fin  de fortalecer la planeación y ejecución de los procesos precontractuales, contractuales y poscontractuales del – DABS, con enfasis en la contratación por medio de la tienda virtual de Colombia Compra Eficiente</t>
  </si>
  <si>
    <t>Estudios previos elaborados a través de la actualización de los formatos adoptados por el municipio, garantizando la consolidación de la información para el cumplimiento de cada uno de los requisitos exigidos por lña normatividad vigente</t>
  </si>
  <si>
    <t>Informes de seguimiento a la ejecución contractual con el enunciado a detalle de cada una de las obligaciones contractuales.</t>
  </si>
  <si>
    <t xml:space="preserve">Proyectar y elaborar los Estudios y Documentos Previos, teniendo como base fundamental, la definición de necesidades claras y concertadas, entre las diferentes áreas, al igual que todo lo establecido como requisito de acuerdo a la normatividad vigente </t>
  </si>
  <si>
    <t>Elaborar Informes de supervisión donde se detalle el seguimiento y control a la ejecución contractual, verificando el adecuado cumplimiento de las obligaciones contractuales.</t>
  </si>
  <si>
    <t>Fortalecimiento de la gestión administrativa, por medio de una adecuada planeación, ejecución y seguimiento de la inversión del recurso público, garantizando de esta forma su adecuada inversión.</t>
  </si>
  <si>
    <t>Capacitar, cada tres meses,  al personal del Departamento Administrativo de Bienes y Suministros que desarrolla actividades de planeación, ejecución o liquidación de la contratación estatal.de Bienes y Suministros, con enfasis en la contratación por medio de la tienda virtual de Colombia Compra Eficiente</t>
  </si>
  <si>
    <t>100% de los Estudios Previos elaborados según normatividad vigente</t>
  </si>
  <si>
    <t xml:space="preserve">100% de Informes de supervisión en cumplimiento al objeto y  obligaciones contractuales </t>
  </si>
  <si>
    <t xml:space="preserve">Capacitaciones </t>
  </si>
  <si>
    <t>Estudios previos elaborados</t>
  </si>
  <si>
    <t xml:space="preserve">Informes de supervisión </t>
  </si>
  <si>
    <t>1, Información contable no real  2, Subestimación o Sobreestimación de los activos</t>
  </si>
  <si>
    <t>Establecer puntos de control para el seguimiento del cumplimiento de las acciones de mejora de los planes suscritos con la Contraloría Municipal de Armenia y validados en los Comites Operativos mensuales.</t>
  </si>
  <si>
    <t>Realizar seguimientos mensuales, al avance de  las acciones propuestas en los Planes de Mejoramiento</t>
  </si>
  <si>
    <t>Celebración de Contrato
que no corresponde a la
necesidad de
conformidad a los
decretos expedidos al
gobierno nacional en
virtud de la declaratoria
de emergencia
económica, social y
ecológica, ocasionada
por la pandemia COVID
19, en Armenia;
configuración de hechos
cumplidos y falta de
vigilancia y control en la
ejecución</t>
  </si>
  <si>
    <t>Falta de Planeacion</t>
  </si>
  <si>
    <t>Socializar el Manual de Contratación adoptado por el Municipio de Armenia y la normatividad vigente, con los funcionarios que lideran las actividades del proceso de gestión administrativa,  para adelantar una adecuada planeación precontractual, seguimiento, verificación y liquidación de los procesos contractuales.</t>
  </si>
  <si>
    <t>Proyectar.  elaborar y aplicar un procedimiento para adelantar procesos de contratación directa, por causa de declaración de urgencia manifiesta, estableciendo claramente cuáles son los requisitos mínimos que se deben cumplir previamente para adelantar el proceso jurídico y cuáles son los puntos de control que se deben tener.</t>
  </si>
  <si>
    <t>Establecer los lineamientos internos para adelantar procesos de contratación directa, por causa de declaración de urgencia manifiesta</t>
  </si>
  <si>
    <t>Cien por ciento (100%) de los procesos de contratación directa, por causa de declaración de urgencia manifiesta adelantados con base en un procedimiento interno adoptado por el municipio.</t>
  </si>
  <si>
    <t>Procedimiento interno . elaborado, adoptado y aplicado</t>
  </si>
  <si>
    <t xml:space="preserve">Difundir los lineamientos establecidos en el Manual de Contratación y normatividad vigente con los funcionarios y contratistas de la Administración Municipal. </t>
  </si>
  <si>
    <t>Cien por ciento (100%) de los funcionarios y contratistas de la Administración Municipal, que adelanten los procesos de contratacion, actualizados en la normatvidad vigente sobre contratación</t>
  </si>
  <si>
    <t>Uso Ineficiente de los recursos; ineficiencia en la prestación de los servicios destinados a la mitigación de la pandemia</t>
  </si>
  <si>
    <t xml:space="preserve">DABS – SUM – DABS – SUM 003  Administrativo con incidencia Disciplinaria, Penal y
Fiscal. Celebración de contrato que no corresponde a la necesidad de conformidad a los decretos expedidos al gobierno nacional en virtud de la declaración de emergencia económica, ocasionada por la pandemia COVID 19, en Armenia; configuración de hechos cumplidos y falta de vigilancia y control en la ejecución de recursos públicos  </t>
  </si>
  <si>
    <t xml:space="preserve">• Desconocimiento en la aplicación de los principios y normas constitucionales y legales que rigen la función administrativa y la contratación estatal principalmente en la modalidad de contratación directa bajo la figura de urgencia manifiesta y de los decretos expedidos por el gobierno y local en el marco de la declaratoria de emergencia económica, social y ecológica, ocasionada por la pandemia COVID 19. </t>
  </si>
  <si>
    <t xml:space="preserve">• Afectación de la prestación de servicios, que deben propender por el cumplimiento de los fines del Estado y garantizar el interés general
• Contratos sin requisitos legales 
• Vulneración de los principios constitucionales y legales para la gestión contractual. 
• Detrimento del patrimonio público. 
</t>
  </si>
  <si>
    <t xml:space="preserve">Planificar  los estudios tecnicos, juridicos  y financieros contractuales de acuerdo a las necesidades requeridas por el Municipio y teniendo en cuenta las  normas decretadas en la urgencia manifiesta por el Gobierno Nacional , con el fin de mitigar y prevenir el Covid 19 </t>
  </si>
  <si>
    <t>Que los estudios tecnicos , juridicos y financieros contractuales  que se elaboren  esten bien justificados, teniendo en cuenta las normas decretadas por el Gobierno Nacional sobre urgencia manifiiesta.</t>
  </si>
  <si>
    <t xml:space="preserve">Cien por ciento (100%) de los estudios tecnico , juridicos y financieros  contractuales   planificadas, esten de acuerdo a las normas establecidas en la urgencia manifiesta  </t>
  </si>
  <si>
    <t xml:space="preserve">Estudios tecnicos, juridicos y financieros contractuales planificados </t>
  </si>
  <si>
    <t>DABS–SUM–DABS–SUM 004. Falta de experiencia del contratista para la adjudicación del contrato DABS-SUM-004-2020, en el marco de la declaratoria de urgencia manifiesta del municipio de Armenia y vulneración del principio de publicidad (administrativo con presunta incidencia disciplinaria penal y sancionatorio) contratación directa.</t>
  </si>
  <si>
    <t xml:space="preserve">• Desconocimiento en la aplicación de las normas constitucionales y legales para la gestión contractual.
• El Director de Bienes y Suministros del municipio de Armenia no verificó el cumplimiento de los requisitos de selección relacionados con la capacidad jurídica y experiencia del proponente que finalmente resultó adjudicatario del contrato de suministros No SUM 004-2020.
• Desconocimiento del principio de publicidad, de las normas decreto 1082 del 2015, y resolución 081 2019 de la contraloría municipal de Armenia, el decreto 43 del 2020 y la ley de transparencia 1712 del 2014.
</t>
  </si>
  <si>
    <t xml:space="preserve">• Contrato sin cumplimiento de requisitos legales artículo 410 del código penal
• Vulneración de los principios constitucionales artículo 6 y 209
• Vulneración de principios de la ley 1437 del 2011
• Falencias en la prestación del servicio público
• Incurre en causales de proceso administrativo sancionatorio fiscal estipulado en el artículo 81 del decreto 403 del 2020.
</t>
  </si>
  <si>
    <t>Proyectar y elaborar una lista de verificación para garantizar el cumplimiento de las condiciones mínimas de requisitos en los estudios previos y analisis del sector,  para adelantar los procesos de contratación directa, por causa de declaración de urgencia manifiesta, donde se pueda verificar entre otros aspectos, la idoneidad, capacidad y experiencia de la persona natural o jurídica que pueda suministrar los bienes o servicios requeridos.</t>
  </si>
  <si>
    <t xml:space="preserve">Adoptar y normalizar un formato por medio del cual se pueda verificar el cumplimiento del mínimo de requisitos exigidos por el municipio en los estudios previos y en el analisis del sector,   para adelantar los procesos de contratación directa, por causa de declaración de urgencia manifiesta.  </t>
  </si>
  <si>
    <t xml:space="preserve">Cien por ciento (100%) de los procesos de contratación directa, adelantados por causa de declaración de urgencia manifiesta, con la verificacion de los requisitos minimos de idoneidad, capacidad y experiencia.  </t>
  </si>
  <si>
    <t>Lista de verificación adoptada, normalizada y aplicada en todos los procesos de contratacion de urgencia manifiesta</t>
  </si>
  <si>
    <t>1401003
1402014</t>
  </si>
  <si>
    <t>Mesas de trabajo de socialización sobre la normatividad vigente en materia de contratación</t>
  </si>
  <si>
    <t>Realizar una debida planeación de los contratos que vayan a laborar teniendo en cuenta que los estudios previos guarden coherencia con el servicio o bien las crisis</t>
  </si>
  <si>
    <t>Realizar una eficiente supervisión de los contratos que permitan verificar que los valores que vayan a cancelar estén de acuerdo con el objeto contractual</t>
  </si>
  <si>
    <t xml:space="preserve">               1401011  
                   1404004</t>
  </si>
  <si>
    <r>
      <rPr>
        <b/>
        <sz val="11"/>
        <rFont val="Arial"/>
        <family val="2"/>
      </rPr>
      <t>Hallazgo Administrativo con incidencia disciplinaria :</t>
    </r>
    <r>
      <rPr>
        <sz val="11"/>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</si>
  <si>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r>
      <rPr>
        <b/>
        <sz val="11"/>
        <rFont val="Arial"/>
        <family val="2"/>
      </rPr>
      <t>Hallazgo administrativo con incidencia disciplinaria:</t>
    </r>
    <r>
      <rPr>
        <sz val="11"/>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</si>
  <si>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r>
      <rPr>
        <b/>
        <sz val="11"/>
        <rFont val="Arial"/>
        <family val="2"/>
      </rPr>
      <t>Hallazgo administrativo con incidencia disciplinaria y penal:</t>
    </r>
    <r>
      <rPr>
        <sz val="11"/>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</si>
  <si>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r>
      <t xml:space="preserve">
</t>
    </r>
    <r>
      <rPr>
        <b/>
        <sz val="11"/>
        <rFont val="Arial"/>
        <family val="2"/>
      </rPr>
      <t xml:space="preserve">Hallazgo administrativo con incidencia FISCAL </t>
    </r>
    <r>
      <rPr>
        <sz val="11"/>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</si>
  <si>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</si>
  <si>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Garantizar la gestion y ejecución del presupuesto partipativo vigencia</t>
  </si>
  <si>
    <t>2016-2019</t>
  </si>
  <si>
    <t>DP-019-036 VIGENCIA 2016-2019</t>
  </si>
  <si>
    <t>GOBIERNO,</t>
  </si>
  <si>
    <t xml:space="preserve">SETTA, </t>
  </si>
  <si>
    <t>HDA,</t>
  </si>
  <si>
    <t>BIENES,</t>
  </si>
  <si>
    <t>SETTA</t>
  </si>
  <si>
    <t>10,2
10,4</t>
  </si>
  <si>
    <t>DABS 10,2
15,6</t>
  </si>
  <si>
    <t>DABS 10,2</t>
  </si>
  <si>
    <t>Control Interno Disciplinario</t>
  </si>
  <si>
    <t>07 de Junio 2018</t>
  </si>
  <si>
    <t xml:space="preserve"> Informe (1)</t>
  </si>
  <si>
    <t>Educación</t>
  </si>
  <si>
    <t>reformular plan mejoramiento</t>
  </si>
  <si>
    <t>GOBIERNO,1,22</t>
  </si>
  <si>
    <t>SALUD 1</t>
  </si>
  <si>
    <t>SETTA 1,22</t>
  </si>
  <si>
    <t>INFRAESTRUCTURA 1,2,3</t>
  </si>
  <si>
    <t>EDUCACION 1,8</t>
  </si>
  <si>
    <t>SOCIAL1</t>
  </si>
  <si>
    <t>TIC 1,11,22</t>
  </si>
  <si>
    <t>BIENES 1,4,5,7,8,9,11,12</t>
  </si>
  <si>
    <t>PLANEACION6,6,10,17,18,22</t>
  </si>
  <si>
    <t>CONTROL INTERNO 12</t>
  </si>
  <si>
    <t>HACIENDA 12,13,14,15,16,17,19,21</t>
  </si>
  <si>
    <t>DAFI 20</t>
  </si>
  <si>
    <t>ECONOMICO 22</t>
  </si>
  <si>
    <t>JURIDICO 1,7,22</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</si>
  <si>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</si>
  <si>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</si>
  <si>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Contratar  un profesional en mecanica automotriz para vehiculos especializados  del Cuerpo Oficial de Bomberos para que realice el diagnóstico de los mismos. </t>
  </si>
  <si>
    <t xml:space="preserve">Informe del Diagnóstico </t>
  </si>
  <si>
    <t>Socializacion del diagnóstico de los vehiculos a través  del Comité Operativo de la Secretaría de Gobierno y Convivencia, evidenciado mediante acta.</t>
  </si>
  <si>
    <t xml:space="preserve">Acta de Comité Operativo </t>
  </si>
  <si>
    <t xml:space="preserve">Incumplimiento al Código Nacional de Tránsito Terrestre ( Vehiculos adscritos al Cuerpo Oficial de Bomberos SIN PLACA) </t>
  </si>
  <si>
    <t>Vehiculos del Cuerpo Oficial de Bomberos sin identificación plena</t>
  </si>
  <si>
    <t>Debilidad en la operación de los Vehiculos del Cuerpo Oficial de Bomberos  de Armenia</t>
  </si>
  <si>
    <t xml:space="preserve">Cumplimiento de los requisitos legales relacionados con la legalidad y uso de los vehiculos  del Cuerpo Ofical de Bomberos </t>
  </si>
  <si>
    <t>Realizar seguimiento cada dos meses, de los avances con respecto a la legalización de los vehiculos, evidenciado a través de actas.</t>
  </si>
  <si>
    <t>Actas de seguimiento.</t>
  </si>
  <si>
    <t xml:space="preserve"> Planeación </t>
  </si>
  <si>
    <t>AUDITORIA REGULAR VIGENCIA 2019 REDSALUD ARMENIA</t>
  </si>
  <si>
    <t>SALUD</t>
  </si>
  <si>
    <t>Infra y Bienes</t>
  </si>
  <si>
    <t>AUDITORIA ESPECIAL COMPONENTE CONTROL FINANCIERO CORPOCULTURA VIGENCIA 2018</t>
  </si>
  <si>
    <t>CONTROL INTERNO</t>
  </si>
  <si>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</si>
  <si>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ejecucion de obras sin lleno de requisitos legales                                         </t>
    </r>
    <r>
      <rPr>
        <b/>
        <sz val="9"/>
        <color indexed="8"/>
        <rFont val="Calibri"/>
        <family val="2"/>
      </rPr>
      <t>2.</t>
    </r>
    <r>
      <rPr>
        <sz val="9"/>
        <rFont val="Arial"/>
        <family val="2"/>
      </rPr>
      <t xml:space="preserve"> ejecucion de obras sin la debida supervison del municipio                            </t>
    </r>
    <r>
      <rPr>
        <b/>
        <sz val="9"/>
        <color indexed="8"/>
        <rFont val="Calibri"/>
        <family val="2"/>
      </rPr>
      <t>3.</t>
    </r>
    <r>
      <rPr>
        <sz val="9"/>
        <rFont val="Arial"/>
        <family val="2"/>
      </rPr>
      <t xml:space="preserve"> proyectos sin cumplir la funcionalidad debida para la comunidad                                                  </t>
    </r>
    <r>
      <rPr>
        <b/>
        <sz val="9"/>
        <color indexed="8"/>
        <rFont val="Calibri"/>
        <family val="2"/>
      </rPr>
      <t>4.</t>
    </r>
    <r>
      <rPr>
        <sz val="9"/>
        <rFont val="Arial"/>
        <family val="2"/>
      </rPr>
      <t xml:space="preserve"> uso ineficiente de recursos                           </t>
    </r>
    <r>
      <rPr>
        <b/>
        <sz val="9"/>
        <color indexed="8"/>
        <rFont val="Calibri"/>
        <family val="2"/>
      </rPr>
      <t xml:space="preserve">5. </t>
    </r>
    <r>
      <rPr>
        <sz val="9"/>
        <rFont val="Arial"/>
        <family val="2"/>
      </rPr>
      <t xml:space="preserve">perdida de ingresos potenciales </t>
    </r>
    <r>
      <rPr>
        <b/>
        <sz val="9"/>
        <color indexed="8"/>
        <rFont val="Calibri"/>
        <family val="2"/>
      </rPr>
      <t>6.</t>
    </r>
    <r>
      <rPr>
        <sz val="9"/>
        <rFont val="Arial"/>
        <family val="2"/>
      </rPr>
      <t xml:space="preserve"> incremento de costos                                  </t>
    </r>
    <r>
      <rPr>
        <b/>
        <sz val="9"/>
        <color indexed="8"/>
        <rFont val="Calibri"/>
        <family val="2"/>
      </rPr>
      <t>7.</t>
    </r>
    <r>
      <rPr>
        <sz val="9"/>
        <rFont val="Arial"/>
        <family val="2"/>
      </rPr>
      <t xml:space="preserve"> incumplimiento de disposiciones generales                                                        </t>
    </r>
    <r>
      <rPr>
        <b/>
        <sz val="9"/>
        <color indexed="8"/>
        <rFont val="Calibri"/>
        <family val="2"/>
      </rPr>
      <t xml:space="preserve">8. </t>
    </r>
    <r>
      <rPr>
        <sz val="9"/>
        <rFont val="Arial"/>
        <family val="2"/>
      </rPr>
      <t xml:space="preserve">inefectividad en el trabajo (no se estan realizando como fueron planeados)                                                          </t>
    </r>
    <r>
      <rPr>
        <b/>
        <sz val="9"/>
        <color indexed="8"/>
        <rFont val="Calibri"/>
        <family val="2"/>
      </rPr>
      <t xml:space="preserve">9. </t>
    </r>
    <r>
      <rPr>
        <sz val="9"/>
        <rFont val="Arial"/>
        <family val="2"/>
      </rPr>
      <t xml:space="preserve">gastos indebidos                                               </t>
    </r>
    <r>
      <rPr>
        <b/>
        <sz val="9"/>
        <color indexed="8"/>
        <rFont val="Calibri"/>
        <family val="2"/>
      </rPr>
      <t>10.</t>
    </r>
    <r>
      <rPr>
        <sz val="9"/>
        <rFont val="Arial"/>
        <family val="2"/>
      </rPr>
      <t xml:space="preserve"> controles inadecuados de recursos o actividades                                     </t>
    </r>
    <r>
      <rPr>
        <b/>
        <sz val="9"/>
        <color indexed="8"/>
        <rFont val="Calibri"/>
        <family val="2"/>
      </rPr>
      <t>11.</t>
    </r>
    <r>
      <rPr>
        <sz val="9"/>
        <rFont val="Arial"/>
        <family val="2"/>
      </rPr>
      <t xml:space="preserve"> obras incompletas</t>
    </r>
  </si>
  <si>
    <t>1. ejecucion de obras sin lleno de requisitos legales                                         2. ejecucion de obras sin la debida supervison del municipio                            3. proyectos sin cumplir la funcionalidad debida para la comunidad                                                  4. uso ineficiente de recursos                           5. perdida de ingresos potenciales 6. incremento de costos                                  7. incumplimiento de disposiciones generales                                                        8. inefectividad en el trabajo (no se estan realizando como fueron planeados)                                                          9. gastos indebidos                                               10. controles inadecuados de recursos o actividades                                     11. obras incompletas</t>
  </si>
  <si>
    <t>AUDITORIA MODALIDAD ESPECIAL SIA OBSERVA SECOP MUNICIPIO DE ARMENIA VIGENCIA 2020</t>
  </si>
  <si>
    <t>AUDITORIA MODALIDAD ESPECIAL SIA OBSERVA SECOP INSTITUCIONES EDUCATIVAS MUNICIPIO DE ARMENIA VIGENCIA 2020</t>
  </si>
  <si>
    <t>CONSOLIDADO PLANES DE MEJORAMIENTO VIGENTES CON LA CONTRALORIA MUNICIPAL PRIMER TRIMESTRE 2021</t>
  </si>
  <si>
    <t>Fecha:</t>
  </si>
  <si>
    <t xml:space="preserve"> 8 abril 2021</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</si>
</sst>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quot; de &quot;mmm&quot; de &quot;yy"/>
    <numFmt numFmtId="173" formatCode="dd/mm/yy"/>
    <numFmt numFmtId="174" formatCode="0;[Red]0"/>
    <numFmt numFmtId="175" formatCode="* #,##0.00\ ;* \(#,##0.00\);* \-#\ ;@\ "/>
    <numFmt numFmtId="176" formatCode="d/mm/yyyy;@"/>
    <numFmt numFmtId="177" formatCode="0.0"/>
    <numFmt numFmtId="178" formatCode="#,##0;&quot;-&quot;#,##0"/>
    <numFmt numFmtId="179" formatCode="dd/mm/yyyy;@"/>
    <numFmt numFmtId="180" formatCode="0\ %"/>
    <numFmt numFmtId="181" formatCode="_-* #,##0.0_-;\-* #,##0.0_-;_-* &quot;-&quot;??_-;_-@_-"/>
    <numFmt numFmtId="182" formatCode="[$-F800]dddd\,\ mmmm\ dd\,\ yyyy"/>
    <numFmt numFmtId="183" formatCode="* #,##0\ ;* \(#,##0\);* \-#\ ;@\ "/>
    <numFmt numFmtId="184" formatCode="d/m/yyyy"/>
  </numFmts>
  <fonts count="109">
    <font>
      <sz val="10"/>
      <name val="Arial"/>
      <family val="2"/>
    </font>
    <font>
      <sz val="11"/>
      <color indexed="8"/>
      <name val="Calibri"/>
      <family val="2"/>
    </font>
    <font>
      <sz val="10"/>
      <name val="Calibri"/>
      <family val="2"/>
    </font>
    <font>
      <b/>
      <sz val="9"/>
      <name val="Arial"/>
      <family val="2"/>
    </font>
    <font>
      <b/>
      <sz val="9"/>
      <name val="Calibri"/>
      <family val="2"/>
    </font>
    <font>
      <sz val="9"/>
      <name val="Arial"/>
      <family val="2"/>
    </font>
    <font>
      <b/>
      <sz val="9"/>
      <color indexed="8"/>
      <name val="Arial;Arial"/>
      <family val="0"/>
    </font>
    <font>
      <sz val="9"/>
      <name val="Tahoma"/>
      <family val="2"/>
    </font>
    <font>
      <u val="single"/>
      <sz val="12"/>
      <name val="Arial"/>
      <family val="2"/>
    </font>
    <font>
      <sz val="9"/>
      <color indexed="8"/>
      <name val="Calibri"/>
      <family val="2"/>
    </font>
    <font>
      <sz val="9"/>
      <name val="Calibri"/>
      <family val="2"/>
    </font>
    <font>
      <b/>
      <sz val="9"/>
      <color indexed="8"/>
      <name val="Calibri"/>
      <family val="2"/>
    </font>
    <font>
      <sz val="11"/>
      <name val="Arial"/>
      <family val="2"/>
    </font>
    <font>
      <b/>
      <sz val="9"/>
      <name val="Tahoma"/>
      <family val="2"/>
    </font>
    <font>
      <sz val="11"/>
      <color indexed="8"/>
      <name val="Arial"/>
      <family val="2"/>
    </font>
    <font>
      <sz val="10"/>
      <color indexed="8"/>
      <name val="Arial"/>
      <family val="2"/>
    </font>
    <font>
      <sz val="12"/>
      <color indexed="8"/>
      <name val="Arial"/>
      <family val="2"/>
    </font>
    <font>
      <sz val="10"/>
      <name val="Arial;Arial"/>
      <family val="2"/>
    </font>
    <font>
      <sz val="14"/>
      <name val="Arial"/>
      <family val="2"/>
    </font>
    <font>
      <sz val="12"/>
      <name val="Arial"/>
      <family val="2"/>
    </font>
    <font>
      <sz val="12"/>
      <color indexed="8"/>
      <name val="Arial;Arial"/>
      <family val="2"/>
    </font>
    <font>
      <b/>
      <sz val="10"/>
      <name val="Arial"/>
      <family val="2"/>
    </font>
    <font>
      <u val="single"/>
      <sz val="11"/>
      <name val="Arial"/>
      <family val="2"/>
    </font>
    <font>
      <b/>
      <sz val="12"/>
      <name val="Arial"/>
      <family val="2"/>
    </font>
    <font>
      <sz val="12"/>
      <name val="Arial Black"/>
      <family val="2"/>
    </font>
    <font>
      <sz val="11"/>
      <name val="Calibri"/>
      <family val="2"/>
    </font>
    <font>
      <sz val="12"/>
      <name val="Arial;Arial"/>
      <family val="2"/>
    </font>
    <font>
      <b/>
      <sz val="12"/>
      <color indexed="8"/>
      <name val="Arial;Arial"/>
      <family val="0"/>
    </font>
    <font>
      <b/>
      <sz val="9"/>
      <color indexed="8"/>
      <name val="Tahoma"/>
      <family val="2"/>
    </font>
    <font>
      <sz val="9"/>
      <color indexed="8"/>
      <name val="Tahoma"/>
      <family val="2"/>
    </font>
    <font>
      <b/>
      <sz val="11"/>
      <name val="Arial"/>
      <family val="2"/>
    </font>
    <font>
      <sz val="14"/>
      <color indexed="8"/>
      <name val="Arial;Arial"/>
      <family val="2"/>
    </font>
    <font>
      <sz val="10"/>
      <color indexed="8"/>
      <name val="Arial;Arial"/>
      <family val="2"/>
    </font>
    <font>
      <sz val="11.5"/>
      <name val="Calibri"/>
      <family val="2"/>
    </font>
    <font>
      <sz val="11.5"/>
      <name val="Arial"/>
      <family val="2"/>
    </font>
    <font>
      <b/>
      <sz val="12"/>
      <color indexed="8"/>
      <name val="Calibri"/>
      <family val="2"/>
    </font>
    <font>
      <sz val="12"/>
      <name val="Calibri"/>
      <family val="2"/>
    </font>
    <font>
      <b/>
      <sz val="11"/>
      <name val="Calibri"/>
      <family val="2"/>
    </font>
    <font>
      <b/>
      <sz val="12"/>
      <name val="Calibri"/>
      <family val="2"/>
    </font>
    <font>
      <sz val="12"/>
      <color indexed="8"/>
      <name val="Calibri"/>
      <family val="2"/>
    </font>
    <font>
      <b/>
      <sz val="10"/>
      <name val="Calibri"/>
      <family val="2"/>
    </font>
    <font>
      <sz val="8"/>
      <name val="Calibri"/>
      <family val="2"/>
    </font>
    <font>
      <sz val="10"/>
      <name val="Arial Black"/>
      <family val="2"/>
    </font>
    <font>
      <sz val="10"/>
      <color indexed="8"/>
      <name val="Calibri"/>
      <family val="2"/>
    </font>
    <font>
      <sz val="11"/>
      <name val="Arial;Arial"/>
      <family val="2"/>
    </font>
    <font>
      <sz val="11"/>
      <name val="Arial Black"/>
      <family val="2"/>
    </font>
    <font>
      <b/>
      <sz val="12"/>
      <name val="Arial;Arial"/>
      <family val="0"/>
    </font>
    <font>
      <sz val="10"/>
      <name val="Arial "/>
      <family val="0"/>
    </font>
    <font>
      <sz val="12"/>
      <name val="Arial "/>
      <family val="0"/>
    </font>
    <font>
      <sz val="16"/>
      <name val="Arial"/>
      <family val="2"/>
    </font>
    <font>
      <sz val="7"/>
      <name val="Arial"/>
      <family val="2"/>
    </font>
    <font>
      <b/>
      <u val="single"/>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0"/>
      <color indexed="8"/>
      <name val="Arial1"/>
      <family val="0"/>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Arial"/>
      <family val="2"/>
    </font>
    <font>
      <sz val="9"/>
      <color indexed="10"/>
      <name val="Arial"/>
      <family val="2"/>
    </font>
    <font>
      <b/>
      <sz val="12"/>
      <color indexed="8"/>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0000"/>
      <name val="Arial1"/>
      <family val="0"/>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Arial"/>
      <family val="2"/>
    </font>
    <font>
      <sz val="9"/>
      <color rgb="FFFF0000"/>
      <name val="Arial"/>
      <family val="2"/>
    </font>
    <font>
      <sz val="12"/>
      <color rgb="FF000000"/>
      <name val="Arial"/>
      <family val="2"/>
    </font>
    <font>
      <b/>
      <sz val="12"/>
      <color rgb="FF000000"/>
      <name val="Arial"/>
      <family val="2"/>
    </font>
    <font>
      <sz val="12"/>
      <color theme="1"/>
      <name val="Arial"/>
      <family val="2"/>
    </font>
    <font>
      <sz val="10"/>
      <color rgb="FF000000"/>
      <name val="Arial"/>
      <family val="2"/>
    </font>
    <font>
      <sz val="11"/>
      <color rgb="FF000000"/>
      <name val="Arial"/>
      <family val="2"/>
    </font>
    <font>
      <b/>
      <sz val="12"/>
      <color theme="1"/>
      <name val="Calibri"/>
      <family val="2"/>
    </font>
    <font>
      <sz val="12"/>
      <color rgb="FFFF0000"/>
      <name val="Arial"/>
      <family val="2"/>
    </font>
    <font>
      <sz val="10"/>
      <color theme="1"/>
      <name val="Arial"/>
      <family val="2"/>
    </font>
    <font>
      <sz val="11"/>
      <color theme="1"/>
      <name val="Arial"/>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4"/>
        <bgColor indexed="64"/>
      </patternFill>
    </fill>
    <fill>
      <patternFill patternType="solid">
        <fgColor theme="4"/>
        <bgColor indexed="64"/>
      </patternFill>
    </fill>
    <fill>
      <patternFill patternType="solid">
        <fgColor rgb="FF92D050"/>
        <bgColor indexed="64"/>
      </patternFill>
    </fill>
    <fill>
      <patternFill patternType="solid">
        <fgColor indexed="24"/>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4" tint="0.39998000860214233"/>
        <bgColor indexed="64"/>
      </patternFill>
    </fill>
    <fill>
      <patternFill patternType="solid">
        <fgColor rgb="FF92D050"/>
        <bgColor indexed="64"/>
      </patternFill>
    </fill>
    <fill>
      <patternFill patternType="solid">
        <fgColor theme="4" tint="-0.24997000396251678"/>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9"/>
        <bgColor indexed="64"/>
      </patternFill>
    </fill>
    <fill>
      <patternFill patternType="solid">
        <fgColor theme="4" tint="0.39998000860214233"/>
        <bgColor indexed="64"/>
      </patternFill>
    </fill>
    <fill>
      <patternFill patternType="solid">
        <fgColor theme="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thin"/>
      <right>
        <color indexed="63"/>
      </right>
      <top>
        <color indexed="63"/>
      </top>
      <bottom style="thin"/>
    </border>
    <border>
      <left style="thin">
        <color indexed="8"/>
      </left>
      <right>
        <color indexed="63"/>
      </right>
      <top>
        <color indexed="63"/>
      </top>
      <bottom>
        <color indexed="63"/>
      </bottom>
    </border>
    <border>
      <left style="medium"/>
      <right/>
      <top/>
      <bottom/>
    </border>
    <border>
      <left style="thin"/>
      <right>
        <color indexed="63"/>
      </right>
      <top style="thin"/>
      <bottom>
        <color indexed="63"/>
      </bottom>
    </border>
    <border>
      <left style="medium">
        <color indexed="8"/>
      </left>
      <right>
        <color indexed="63"/>
      </right>
      <top>
        <color indexed="63"/>
      </top>
      <bottom>
        <color indexed="63"/>
      </bottom>
    </border>
    <border>
      <left>
        <color indexed="63"/>
      </left>
      <right style="thin"/>
      <top style="thin"/>
      <bottom style="thin"/>
    </border>
    <border>
      <left>
        <color indexed="63"/>
      </left>
      <right>
        <color indexed="63"/>
      </right>
      <top>
        <color indexed="63"/>
      </top>
      <bottom style="medium">
        <color indexed="8"/>
      </bottom>
    </border>
    <border>
      <left style="thin"/>
      <right style="thin"/>
      <top>
        <color indexed="63"/>
      </top>
      <bottom>
        <color indexed="63"/>
      </bottom>
    </border>
    <border>
      <left/>
      <right style="thin"/>
      <top/>
      <bottom style="thin"/>
    </border>
    <border>
      <left style="medium">
        <color rgb="FF000000"/>
      </left>
      <right style="thin">
        <color rgb="FF000000"/>
      </right>
      <top>
        <color rgb="FF000000"/>
      </top>
      <bottom>
        <color rgb="FF000000"/>
      </bottom>
    </border>
    <border>
      <left/>
      <right style="thin"/>
      <top/>
      <bottom/>
    </border>
    <border>
      <left>
        <color indexed="8"/>
      </left>
      <right style="thin">
        <color indexed="8"/>
      </right>
      <top style="thin">
        <color indexed="8"/>
      </top>
      <bottom style="thin">
        <color indexed="8"/>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style="double"/>
    </border>
    <border>
      <left/>
      <right style="thin"/>
      <top style="thin"/>
      <bottom/>
    </border>
    <border>
      <left style="thin"/>
      <right style="thin"/>
      <top style="thin"/>
      <bottom style="double"/>
    </border>
    <border>
      <left>
        <color indexed="63"/>
      </left>
      <right style="thin"/>
      <top style="medium">
        <color indexed="8"/>
      </top>
      <bottom>
        <color indexed="63"/>
      </bottom>
    </border>
    <border>
      <left>
        <color indexed="63"/>
      </left>
      <right>
        <color indexed="63"/>
      </right>
      <top style="thin"/>
      <bottom style="thin"/>
    </border>
    <border>
      <left style="hair">
        <color indexed="8"/>
      </left>
      <right style="hair">
        <color indexed="8"/>
      </right>
      <top/>
      <bottom style="hair">
        <color indexed="8"/>
      </bottom>
    </border>
    <border>
      <left style="thin"/>
      <right>
        <color indexed="63"/>
      </right>
      <top style="medium"/>
      <bottom style="thin"/>
    </border>
    <border>
      <left>
        <color indexed="63"/>
      </left>
      <right style="thin"/>
      <top>
        <color indexed="63"/>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9" fontId="83"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5"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87" fillId="31" borderId="0" applyNumberFormat="0" applyBorder="0" applyAlignment="0" applyProtection="0"/>
    <xf numFmtId="0" fontId="1" fillId="0" borderId="0">
      <alignment/>
      <protection/>
    </xf>
    <xf numFmtId="0" fontId="0" fillId="0" borderId="0">
      <alignment/>
      <protection/>
    </xf>
    <xf numFmtId="0" fontId="75" fillId="0" borderId="0">
      <alignment/>
      <protection/>
    </xf>
    <xf numFmtId="0" fontId="0" fillId="32" borderId="4" applyNumberFormat="0" applyFont="0" applyAlignment="0" applyProtection="0"/>
    <xf numFmtId="9" fontId="0" fillId="0" borderId="0" applyFill="0" applyBorder="0" applyAlignment="0" applyProtection="0"/>
    <xf numFmtId="9" fontId="75" fillId="0" borderId="0" applyFont="0" applyFill="0" applyBorder="0" applyAlignment="0" applyProtection="0"/>
    <xf numFmtId="180" fontId="88" fillId="0" borderId="0" applyBorder="0" applyProtection="0">
      <alignment/>
    </xf>
    <xf numFmtId="9" fontId="0" fillId="0" borderId="0" applyFont="0" applyFill="0" applyBorder="0" applyAlignment="0" applyProtection="0"/>
    <xf numFmtId="9" fontId="2" fillId="0" borderId="0">
      <alignment/>
      <protection/>
    </xf>
    <xf numFmtId="0" fontId="89" fillId="21" borderId="5" applyNumberFormat="0" applyAlignment="0" applyProtection="0"/>
    <xf numFmtId="9" fontId="2" fillId="0" borderId="0">
      <alignment/>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1" fillId="0" borderId="8" applyNumberFormat="0" applyFill="0" applyAlignment="0" applyProtection="0"/>
    <xf numFmtId="0" fontId="95" fillId="0" borderId="9" applyNumberFormat="0" applyFill="0" applyAlignment="0" applyProtection="0"/>
  </cellStyleXfs>
  <cellXfs count="1857">
    <xf numFmtId="0" fontId="0" fillId="0" borderId="0" xfId="0" applyAlignment="1">
      <alignment/>
    </xf>
    <xf numFmtId="0" fontId="4" fillId="0" borderId="0" xfId="64" applyNumberFormat="1" applyFont="1" applyBorder="1" applyAlignment="1">
      <alignment horizontal="center"/>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justify" vertical="center" wrapText="1"/>
    </xf>
    <xf numFmtId="179" fontId="5" fillId="0" borderId="10" xfId="0" applyNumberFormat="1" applyFont="1" applyBorder="1" applyAlignment="1">
      <alignment vertical="center" wrapText="1"/>
    </xf>
    <xf numFmtId="0" fontId="5" fillId="33" borderId="11" xfId="0" applyFont="1" applyFill="1" applyBorder="1" applyAlignment="1">
      <alignment horizontal="center" vertical="center" wrapText="1"/>
    </xf>
    <xf numFmtId="0" fontId="4" fillId="0" borderId="0" xfId="64" applyNumberFormat="1" applyFont="1" applyBorder="1" applyAlignment="1">
      <alignment/>
      <protection/>
    </xf>
    <xf numFmtId="0" fontId="4" fillId="0" borderId="10" xfId="64" applyNumberFormat="1" applyFont="1" applyBorder="1" applyAlignment="1">
      <alignment/>
      <protection/>
    </xf>
    <xf numFmtId="0" fontId="4" fillId="0" borderId="12" xfId="64" applyNumberFormat="1" applyFont="1" applyBorder="1" applyAlignment="1">
      <alignment/>
      <protection/>
    </xf>
    <xf numFmtId="0" fontId="4" fillId="0" borderId="13" xfId="64" applyNumberFormat="1" applyFont="1" applyBorder="1" applyAlignment="1">
      <alignment/>
      <protection/>
    </xf>
    <xf numFmtId="0" fontId="4" fillId="0" borderId="14" xfId="64" applyNumberFormat="1" applyFont="1" applyBorder="1" applyAlignment="1">
      <alignment/>
      <protection/>
    </xf>
    <xf numFmtId="0" fontId="5" fillId="0" borderId="0" xfId="0" applyFont="1" applyAlignment="1">
      <alignment/>
    </xf>
    <xf numFmtId="0" fontId="5" fillId="34" borderId="0" xfId="0" applyFont="1" applyFill="1" applyAlignment="1">
      <alignment/>
    </xf>
    <xf numFmtId="0" fontId="5" fillId="0" borderId="15" xfId="0" applyFont="1" applyFill="1" applyBorder="1" applyAlignment="1">
      <alignment/>
    </xf>
    <xf numFmtId="0" fontId="5" fillId="0" borderId="0" xfId="0" applyFont="1" applyFill="1" applyAlignment="1">
      <alignment/>
    </xf>
    <xf numFmtId="0" fontId="10" fillId="0" borderId="0" xfId="64" applyNumberFormat="1" applyFont="1" applyBorder="1" applyAlignment="1">
      <alignment horizontal="center" vertical="center" wrapText="1"/>
      <protection/>
    </xf>
    <xf numFmtId="0" fontId="10" fillId="0" borderId="0" xfId="64" applyNumberFormat="1" applyFont="1">
      <alignment/>
      <protection/>
    </xf>
    <xf numFmtId="0" fontId="10" fillId="0" borderId="0" xfId="64" applyNumberFormat="1" applyFont="1" applyBorder="1" applyAlignment="1">
      <alignment horizontal="left" vertical="center"/>
      <protection/>
    </xf>
    <xf numFmtId="0" fontId="10" fillId="34" borderId="0" xfId="64" applyNumberFormat="1" applyFont="1" applyFill="1" applyBorder="1" applyAlignment="1">
      <alignment horizontal="left" vertical="center"/>
      <protection/>
    </xf>
    <xf numFmtId="10" fontId="10" fillId="0" borderId="0" xfId="64" applyNumberFormat="1" applyFont="1" applyBorder="1">
      <alignment/>
      <protection/>
    </xf>
    <xf numFmtId="0" fontId="5" fillId="0" borderId="0" xfId="0" applyFont="1" applyFill="1" applyBorder="1" applyAlignment="1">
      <alignment/>
    </xf>
    <xf numFmtId="0" fontId="10" fillId="0" borderId="10" xfId="64" applyNumberFormat="1" applyFont="1" applyBorder="1" applyAlignment="1">
      <alignment horizontal="center" vertical="center" wrapText="1"/>
      <protection/>
    </xf>
    <xf numFmtId="0" fontId="10" fillId="0" borderId="10" xfId="64" applyNumberFormat="1" applyFont="1" applyBorder="1" applyAlignment="1">
      <alignment horizontal="center"/>
      <protection/>
    </xf>
    <xf numFmtId="0" fontId="5" fillId="34" borderId="0" xfId="0" applyFont="1" applyFill="1" applyBorder="1" applyAlignment="1">
      <alignment/>
    </xf>
    <xf numFmtId="0" fontId="10" fillId="35" borderId="10" xfId="64" applyNumberFormat="1" applyFont="1" applyFill="1" applyBorder="1" applyAlignment="1">
      <alignment horizontal="center"/>
      <protection/>
    </xf>
    <xf numFmtId="0" fontId="10" fillId="0" borderId="10" xfId="64" applyNumberFormat="1" applyFont="1" applyBorder="1" applyAlignment="1">
      <alignment horizontal="left" vertical="center"/>
      <protection/>
    </xf>
    <xf numFmtId="174" fontId="10" fillId="0" borderId="10" xfId="64" applyNumberFormat="1" applyFont="1" applyBorder="1">
      <alignment/>
      <protection/>
    </xf>
    <xf numFmtId="10" fontId="10" fillId="0" borderId="10" xfId="64" applyNumberFormat="1" applyFont="1" applyBorder="1">
      <alignment/>
      <protection/>
    </xf>
    <xf numFmtId="0" fontId="4" fillId="36" borderId="0" xfId="64" applyNumberFormat="1" applyFont="1" applyFill="1" applyBorder="1" applyAlignment="1">
      <alignment/>
      <protection/>
    </xf>
    <xf numFmtId="0" fontId="4" fillId="0" borderId="0" xfId="0" applyFont="1" applyBorder="1" applyAlignment="1">
      <alignment horizontal="center" vertical="center"/>
    </xf>
    <xf numFmtId="0" fontId="10" fillId="36" borderId="0" xfId="64" applyNumberFormat="1" applyFont="1" applyFill="1" applyBorder="1" applyAlignment="1">
      <alignment/>
      <protection/>
    </xf>
    <xf numFmtId="0" fontId="10" fillId="0" borderId="0" xfId="64" applyNumberFormat="1" applyFont="1" applyBorder="1" applyAlignment="1">
      <alignment/>
      <protection/>
    </xf>
    <xf numFmtId="0" fontId="4" fillId="36" borderId="0" xfId="64" applyNumberFormat="1" applyFont="1" applyFill="1" applyAlignment="1">
      <alignment horizontal="left" vertical="top"/>
      <protection/>
    </xf>
    <xf numFmtId="0" fontId="10" fillId="0" borderId="0" xfId="64" applyNumberFormat="1" applyFont="1" applyAlignment="1">
      <alignment/>
      <protection/>
    </xf>
    <xf numFmtId="0" fontId="4" fillId="0" borderId="0" xfId="64" applyNumberFormat="1" applyFont="1" applyBorder="1" applyAlignment="1">
      <alignment horizontal="left" wrapText="1"/>
      <protection/>
    </xf>
    <xf numFmtId="172" fontId="4" fillId="0" borderId="0" xfId="64" applyNumberFormat="1" applyFont="1" applyBorder="1" applyAlignment="1">
      <alignment horizontal="center" wrapText="1"/>
      <protection/>
    </xf>
    <xf numFmtId="0" fontId="4" fillId="0" borderId="10" xfId="64" applyNumberFormat="1" applyFont="1" applyBorder="1" applyAlignment="1">
      <alignment horizontal="center" vertical="center" wrapText="1"/>
      <protection/>
    </xf>
    <xf numFmtId="0" fontId="4" fillId="0" borderId="10" xfId="64" applyNumberFormat="1" applyFont="1" applyBorder="1" applyAlignment="1">
      <alignment horizontal="center" vertical="center"/>
      <protection/>
    </xf>
    <xf numFmtId="0" fontId="10" fillId="0" borderId="10" xfId="64" applyNumberFormat="1" applyFont="1" applyBorder="1">
      <alignment/>
      <protection/>
    </xf>
    <xf numFmtId="0" fontId="5" fillId="0" borderId="10" xfId="0" applyFont="1" applyFill="1" applyBorder="1" applyAlignment="1">
      <alignment horizontal="center" vertical="center"/>
    </xf>
    <xf numFmtId="0" fontId="5" fillId="0" borderId="10" xfId="0" applyFont="1" applyBorder="1" applyAlignment="1">
      <alignment/>
    </xf>
    <xf numFmtId="0" fontId="10" fillId="34" borderId="10" xfId="64" applyNumberFormat="1" applyFont="1" applyFill="1" applyBorder="1" applyAlignment="1">
      <alignment horizontal="left" vertical="center"/>
      <protection/>
    </xf>
    <xf numFmtId="0" fontId="4" fillId="0" borderId="0" xfId="64" applyNumberFormat="1" applyFont="1" applyFill="1" applyBorder="1" applyAlignment="1">
      <alignment horizontal="left" wrapText="1"/>
      <protection/>
    </xf>
    <xf numFmtId="0" fontId="10" fillId="0" borderId="11" xfId="64"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64" applyNumberFormat="1" applyFont="1" applyBorder="1" applyAlignment="1">
      <alignment/>
      <protection/>
    </xf>
    <xf numFmtId="0" fontId="10" fillId="0" borderId="16" xfId="64" applyNumberFormat="1" applyFont="1" applyBorder="1" applyAlignment="1">
      <alignment horizontal="center" vertical="center" wrapText="1"/>
      <protection/>
    </xf>
    <xf numFmtId="0" fontId="10" fillId="35" borderId="17" xfId="64" applyNumberFormat="1" applyFont="1" applyFill="1" applyBorder="1" applyAlignment="1">
      <alignment horizontal="center"/>
      <protection/>
    </xf>
    <xf numFmtId="0" fontId="10" fillId="35" borderId="18" xfId="64" applyNumberFormat="1" applyFont="1" applyFill="1" applyBorder="1" applyAlignment="1">
      <alignment horizontal="center"/>
      <protection/>
    </xf>
    <xf numFmtId="0" fontId="10" fillId="0" borderId="10" xfId="64" applyNumberFormat="1" applyFont="1" applyFill="1" applyBorder="1" applyAlignment="1">
      <alignment horizontal="center" vertical="center"/>
      <protection/>
    </xf>
    <xf numFmtId="0" fontId="10" fillId="37" borderId="10" xfId="64" applyNumberFormat="1" applyFont="1" applyFill="1" applyBorder="1" applyAlignment="1">
      <alignment horizontal="center" vertical="center"/>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3" fillId="0" borderId="10" xfId="0" applyFont="1" applyBorder="1" applyAlignment="1">
      <alignment horizontal="center" vertical="center"/>
    </xf>
    <xf numFmtId="15" fontId="5" fillId="0" borderId="10" xfId="0" applyNumberFormat="1" applyFont="1" applyBorder="1" applyAlignment="1">
      <alignment horizontal="center" vertical="center"/>
    </xf>
    <xf numFmtId="0" fontId="96" fillId="0" borderId="10" xfId="0" applyFont="1" applyBorder="1" applyAlignment="1">
      <alignment horizontal="center" vertical="center"/>
    </xf>
    <xf numFmtId="0" fontId="10" fillId="0" borderId="19" xfId="64" applyNumberFormat="1" applyFont="1" applyBorder="1" applyAlignment="1">
      <alignment horizontal="center" vertical="center" wrapText="1"/>
      <protection/>
    </xf>
    <xf numFmtId="0" fontId="96" fillId="0" borderId="10" xfId="0" applyFont="1" applyFill="1" applyBorder="1" applyAlignment="1">
      <alignment horizontal="center" vertical="center"/>
    </xf>
    <xf numFmtId="0" fontId="10" fillId="35" borderId="0" xfId="64" applyNumberFormat="1" applyFont="1" applyFill="1" applyBorder="1" applyAlignment="1">
      <alignment horizontal="center"/>
      <protection/>
    </xf>
    <xf numFmtId="0" fontId="10" fillId="38" borderId="0" xfId="64" applyNumberFormat="1" applyFont="1" applyFill="1" applyBorder="1" applyAlignment="1">
      <alignment horizontal="center"/>
      <protection/>
    </xf>
    <xf numFmtId="0" fontId="10" fillId="39" borderId="0" xfId="64" applyNumberFormat="1" applyFont="1" applyFill="1" applyBorder="1" applyAlignment="1">
      <alignment horizontal="center" vertical="center" wrapText="1"/>
      <protection/>
    </xf>
    <xf numFmtId="0" fontId="3" fillId="39" borderId="20" xfId="0" applyFont="1" applyFill="1" applyBorder="1" applyAlignment="1">
      <alignment horizontal="left" vertical="top"/>
    </xf>
    <xf numFmtId="0" fontId="3" fillId="39" borderId="0" xfId="0" applyFont="1" applyFill="1" applyBorder="1" applyAlignment="1">
      <alignment vertical="top"/>
    </xf>
    <xf numFmtId="0" fontId="5" fillId="39" borderId="0" xfId="0" applyFont="1" applyFill="1" applyAlignment="1">
      <alignment/>
    </xf>
    <xf numFmtId="0" fontId="3" fillId="39" borderId="0" xfId="0" applyFont="1" applyFill="1" applyBorder="1" applyAlignment="1">
      <alignment horizontal="left" vertical="top" wrapText="1"/>
    </xf>
    <xf numFmtId="0" fontId="5" fillId="0" borderId="16" xfId="0" applyFont="1" applyBorder="1" applyAlignment="1">
      <alignment/>
    </xf>
    <xf numFmtId="0" fontId="3" fillId="39" borderId="21" xfId="0" applyFont="1" applyFill="1" applyBorder="1" applyAlignment="1">
      <alignment horizontal="left"/>
    </xf>
    <xf numFmtId="0" fontId="3" fillId="39" borderId="0" xfId="0" applyFont="1" applyFill="1" applyAlignment="1">
      <alignment/>
    </xf>
    <xf numFmtId="0" fontId="3" fillId="0" borderId="0" xfId="0" applyFont="1" applyFill="1" applyAlignment="1">
      <alignment/>
    </xf>
    <xf numFmtId="0" fontId="3" fillId="39" borderId="0" xfId="0" applyFont="1" applyFill="1" applyAlignment="1">
      <alignment/>
    </xf>
    <xf numFmtId="0" fontId="3" fillId="39" borderId="0" xfId="0" applyFont="1" applyFill="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center" wrapText="1"/>
    </xf>
    <xf numFmtId="173" fontId="3" fillId="0" borderId="0" xfId="0" applyNumberFormat="1" applyFont="1" applyFill="1" applyAlignment="1">
      <alignment wrapText="1"/>
    </xf>
    <xf numFmtId="172" fontId="3" fillId="0" borderId="0" xfId="0" applyNumberFormat="1" applyFont="1" applyFill="1" applyAlignment="1">
      <alignment horizontal="center" wrapText="1"/>
    </xf>
    <xf numFmtId="0" fontId="3" fillId="0" borderId="0" xfId="0" applyFont="1" applyFill="1" applyAlignment="1">
      <alignment/>
    </xf>
    <xf numFmtId="0" fontId="5" fillId="0" borderId="0" xfId="0" applyFont="1" applyFill="1" applyAlignment="1">
      <alignment horizontal="center" wrapText="1"/>
    </xf>
    <xf numFmtId="173" fontId="3" fillId="0" borderId="0" xfId="0" applyNumberFormat="1" applyFont="1" applyFill="1" applyAlignment="1">
      <alignment horizontal="center" wrapText="1"/>
    </xf>
    <xf numFmtId="0" fontId="5" fillId="0" borderId="21" xfId="0" applyFont="1" applyBorder="1" applyAlignment="1">
      <alignment/>
    </xf>
    <xf numFmtId="0" fontId="3" fillId="33"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9" fontId="10" fillId="34" borderId="13" xfId="64" applyNumberFormat="1" applyFont="1" applyFill="1" applyBorder="1" applyAlignment="1">
      <alignment horizontal="center" vertical="center"/>
      <protection/>
    </xf>
    <xf numFmtId="0" fontId="3" fillId="14" borderId="0" xfId="0" applyFont="1" applyFill="1" applyBorder="1" applyAlignment="1">
      <alignment/>
    </xf>
    <xf numFmtId="10" fontId="10" fillId="0" borderId="16" xfId="64" applyNumberFormat="1" applyFont="1" applyBorder="1">
      <alignment/>
      <protection/>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9" fontId="10" fillId="34" borderId="0" xfId="64" applyNumberFormat="1" applyFont="1" applyFill="1" applyBorder="1" applyAlignment="1">
      <alignment horizontal="center" vertical="center"/>
      <protection/>
    </xf>
    <xf numFmtId="10" fontId="10" fillId="0" borderId="22" xfId="64" applyNumberFormat="1" applyFont="1" applyBorder="1">
      <alignment/>
      <protection/>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Border="1" applyAlignment="1">
      <alignment vertical="center" wrapText="1"/>
    </xf>
    <xf numFmtId="37" fontId="5" fillId="0" borderId="13" xfId="49" applyNumberFormat="1" applyFont="1" applyBorder="1" applyAlignment="1">
      <alignment horizontal="center" vertical="center" wrapText="1"/>
    </xf>
    <xf numFmtId="179" fontId="5" fillId="0" borderId="13" xfId="0" applyNumberFormat="1" applyFont="1" applyBorder="1" applyAlignment="1">
      <alignment vertical="center"/>
    </xf>
    <xf numFmtId="10" fontId="10" fillId="0" borderId="13" xfId="64" applyNumberFormat="1" applyFont="1" applyBorder="1">
      <alignment/>
      <protection/>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34" borderId="0" xfId="0" applyFont="1" applyFill="1" applyBorder="1" applyAlignment="1">
      <alignment horizontal="center" vertical="center" wrapText="1"/>
    </xf>
    <xf numFmtId="37" fontId="5" fillId="0" borderId="0" xfId="49" applyNumberFormat="1" applyFont="1" applyBorder="1" applyAlignment="1">
      <alignment horizontal="center" vertical="center" wrapText="1"/>
    </xf>
    <xf numFmtId="179" fontId="5" fillId="0" borderId="0" xfId="0" applyNumberFormat="1" applyFont="1" applyBorder="1" applyAlignment="1">
      <alignment vertical="center"/>
    </xf>
    <xf numFmtId="0" fontId="5" fillId="0"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vertical="center" wrapText="1"/>
    </xf>
    <xf numFmtId="0" fontId="5" fillId="34" borderId="14" xfId="0" applyFont="1" applyFill="1" applyBorder="1" applyAlignment="1">
      <alignment horizontal="center" vertical="center" wrapText="1"/>
    </xf>
    <xf numFmtId="37" fontId="5" fillId="0" borderId="14" xfId="49" applyNumberFormat="1" applyFont="1" applyBorder="1" applyAlignment="1">
      <alignment horizontal="center" vertical="center" wrapText="1"/>
    </xf>
    <xf numFmtId="179" fontId="5" fillId="0" borderId="14" xfId="0" applyNumberFormat="1" applyFont="1" applyBorder="1" applyAlignment="1">
      <alignment vertical="center"/>
    </xf>
    <xf numFmtId="9" fontId="10" fillId="34" borderId="14" xfId="64" applyNumberFormat="1" applyFont="1" applyFill="1" applyBorder="1" applyAlignment="1">
      <alignment horizontal="center" vertical="center"/>
      <protection/>
    </xf>
    <xf numFmtId="10" fontId="10" fillId="0" borderId="14" xfId="64" applyNumberFormat="1" applyFont="1" applyBorder="1">
      <alignment/>
      <protection/>
    </xf>
    <xf numFmtId="0" fontId="5" fillId="0" borderId="15" xfId="0"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4" fillId="34" borderId="10" xfId="64" applyNumberFormat="1" applyFont="1" applyFill="1" applyBorder="1" applyAlignment="1">
      <alignment vertical="center" wrapText="1"/>
      <protection/>
    </xf>
    <xf numFmtId="9" fontId="3" fillId="0" borderId="10" xfId="0" applyNumberFormat="1" applyFont="1" applyFill="1" applyBorder="1" applyAlignment="1">
      <alignment horizontal="center" vertical="center" wrapText="1"/>
    </xf>
    <xf numFmtId="1" fontId="10" fillId="0" borderId="10" xfId="64" applyNumberFormat="1" applyFont="1" applyBorder="1" applyAlignment="1">
      <alignment/>
      <protection/>
    </xf>
    <xf numFmtId="0" fontId="10" fillId="40" borderId="10" xfId="64" applyNumberFormat="1" applyFont="1" applyFill="1" applyBorder="1" applyAlignment="1">
      <alignment horizontal="center" vertical="center"/>
      <protection/>
    </xf>
    <xf numFmtId="0" fontId="4" fillId="34" borderId="10" xfId="64" applyNumberFormat="1" applyFont="1" applyFill="1" applyBorder="1" applyAlignment="1">
      <alignment horizontal="center" vertical="center" wrapText="1"/>
      <protection/>
    </xf>
    <xf numFmtId="0" fontId="4" fillId="0" borderId="10" xfId="64" applyNumberFormat="1" applyFont="1" applyBorder="1" applyAlignment="1">
      <alignment horizontal="center"/>
      <protection/>
    </xf>
    <xf numFmtId="0" fontId="5" fillId="34" borderId="10" xfId="0" applyFont="1" applyFill="1" applyBorder="1" applyAlignment="1">
      <alignment/>
    </xf>
    <xf numFmtId="0" fontId="4" fillId="0" borderId="23" xfId="64" applyNumberFormat="1" applyFont="1" applyBorder="1" applyAlignment="1">
      <alignment horizontal="center" vertical="center" wrapText="1"/>
      <protection/>
    </xf>
    <xf numFmtId="0" fontId="4" fillId="0" borderId="17" xfId="64" applyNumberFormat="1" applyFont="1" applyBorder="1" applyAlignment="1">
      <alignment horizontal="center" vertical="center" wrapText="1"/>
      <protection/>
    </xf>
    <xf numFmtId="0" fontId="3" fillId="0" borderId="0" xfId="0" applyFont="1" applyFill="1" applyBorder="1" applyAlignment="1">
      <alignment horizontal="center" vertical="center"/>
    </xf>
    <xf numFmtId="0" fontId="5" fillId="34" borderId="11" xfId="0" applyFont="1" applyFill="1" applyBorder="1" applyAlignment="1">
      <alignment horizontal="center" vertical="center" wrapText="1"/>
    </xf>
    <xf numFmtId="0" fontId="4" fillId="36" borderId="0" xfId="64" applyNumberFormat="1" applyFont="1" applyFill="1" applyBorder="1" applyAlignment="1">
      <alignment/>
      <protection/>
    </xf>
    <xf numFmtId="0" fontId="4" fillId="34" borderId="10" xfId="64" applyNumberFormat="1" applyFont="1" applyFill="1" applyBorder="1" applyAlignment="1">
      <alignment horizontal="center" vertical="center" wrapText="1"/>
      <protection/>
    </xf>
    <xf numFmtId="0" fontId="10" fillId="0" borderId="0" xfId="64" applyNumberFormat="1" applyFont="1" applyBorder="1">
      <alignment/>
      <protection/>
    </xf>
    <xf numFmtId="9" fontId="0" fillId="0" borderId="10" xfId="62" applyFont="1" applyBorder="1" applyAlignment="1" applyProtection="1">
      <alignment vertical="center" wrapText="1"/>
      <protection locked="0"/>
    </xf>
    <xf numFmtId="9" fontId="3" fillId="0" borderId="11"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xf>
    <xf numFmtId="0" fontId="5" fillId="34" borderId="11" xfId="0" applyFont="1" applyFill="1" applyBorder="1" applyAlignment="1">
      <alignment horizontal="center"/>
    </xf>
    <xf numFmtId="0" fontId="10" fillId="0" borderId="24" xfId="64" applyNumberFormat="1" applyFont="1" applyBorder="1" applyAlignment="1">
      <alignment horizontal="center" vertical="center" wrapText="1"/>
      <protection/>
    </xf>
    <xf numFmtId="0" fontId="0" fillId="0" borderId="10" xfId="0" applyBorder="1" applyAlignment="1">
      <alignment vertical="center" wrapText="1"/>
    </xf>
    <xf numFmtId="0" fontId="5" fillId="0" borderId="11" xfId="0" applyFont="1" applyBorder="1" applyAlignment="1">
      <alignment vertical="center" wrapText="1"/>
    </xf>
    <xf numFmtId="0" fontId="5" fillId="0" borderId="25" xfId="0" applyFont="1" applyFill="1" applyBorder="1" applyAlignment="1">
      <alignment horizontal="center" vertical="center" wrapText="1"/>
    </xf>
    <xf numFmtId="179" fontId="5" fillId="0" borderId="11" xfId="0" applyNumberFormat="1" applyFont="1" applyBorder="1" applyAlignment="1">
      <alignment vertical="center" wrapText="1"/>
    </xf>
    <xf numFmtId="0" fontId="10" fillId="37" borderId="11" xfId="64" applyNumberFormat="1" applyFont="1" applyFill="1" applyBorder="1" applyAlignment="1">
      <alignment vertical="center"/>
      <protection/>
    </xf>
    <xf numFmtId="0" fontId="97" fillId="0" borderId="10" xfId="0" applyFont="1" applyBorder="1" applyAlignment="1">
      <alignment vertical="center" wrapText="1"/>
    </xf>
    <xf numFmtId="0" fontId="10" fillId="37" borderId="10" xfId="64" applyNumberFormat="1" applyFont="1" applyFill="1" applyBorder="1" applyAlignment="1">
      <alignment vertical="center"/>
      <protection/>
    </xf>
    <xf numFmtId="0" fontId="98" fillId="0" borderId="0" xfId="0" applyFont="1" applyFill="1" applyAlignment="1">
      <alignment/>
    </xf>
    <xf numFmtId="0" fontId="5" fillId="34" borderId="26" xfId="0" applyFont="1" applyFill="1" applyBorder="1" applyAlignment="1">
      <alignment horizontal="center"/>
    </xf>
    <xf numFmtId="0" fontId="4" fillId="36" borderId="0" xfId="64" applyNumberFormat="1" applyFont="1" applyFill="1" applyBorder="1" applyAlignment="1">
      <alignment/>
      <protection/>
    </xf>
    <xf numFmtId="0" fontId="10" fillId="0" borderId="14" xfId="64" applyNumberFormat="1" applyFont="1" applyBorder="1" applyAlignment="1">
      <alignment horizontal="center" vertical="center" wrapText="1"/>
      <protection/>
    </xf>
    <xf numFmtId="179" fontId="5" fillId="0" borderId="26" xfId="0" applyNumberFormat="1" applyFont="1" applyFill="1" applyBorder="1" applyAlignment="1">
      <alignment horizontal="center" vertical="center"/>
    </xf>
    <xf numFmtId="9" fontId="14" fillId="0" borderId="11" xfId="62" applyFont="1" applyBorder="1" applyAlignment="1">
      <alignment horizontal="center" vertical="center" wrapText="1"/>
      <protection/>
    </xf>
    <xf numFmtId="0" fontId="4" fillId="36" borderId="0" xfId="64" applyNumberFormat="1" applyFont="1" applyFill="1" applyBorder="1" applyAlignment="1">
      <alignment/>
      <protection/>
    </xf>
    <xf numFmtId="0" fontId="4" fillId="34" borderId="10" xfId="64" applyNumberFormat="1" applyFont="1" applyFill="1" applyBorder="1" applyAlignment="1">
      <alignment horizontal="center" vertical="center" wrapText="1"/>
      <protection/>
    </xf>
    <xf numFmtId="0" fontId="10" fillId="0" borderId="27" xfId="64" applyNumberFormat="1" applyFont="1" applyBorder="1" applyAlignment="1">
      <alignment horizontal="center" vertical="center" wrapText="1"/>
      <protection/>
    </xf>
    <xf numFmtId="0" fontId="16" fillId="34" borderId="10" xfId="0" applyFont="1" applyFill="1" applyBorder="1" applyAlignment="1">
      <alignment horizontal="left" vertical="center" wrapText="1"/>
    </xf>
    <xf numFmtId="0" fontId="5" fillId="34" borderId="11" xfId="0" applyFont="1" applyFill="1" applyBorder="1" applyAlignment="1">
      <alignment horizontal="center" vertical="center"/>
    </xf>
    <xf numFmtId="0" fontId="4" fillId="34" borderId="10" xfId="64" applyNumberFormat="1" applyFont="1" applyFill="1" applyBorder="1" applyAlignment="1">
      <alignment horizontal="center" vertical="center" wrapText="1"/>
      <protection/>
    </xf>
    <xf numFmtId="0" fontId="4" fillId="34" borderId="10" xfId="64" applyNumberFormat="1" applyFont="1" applyFill="1" applyBorder="1" applyAlignment="1">
      <alignment horizontal="center" vertical="center" wrapText="1"/>
      <protection/>
    </xf>
    <xf numFmtId="0" fontId="10" fillId="0" borderId="0" xfId="64" applyNumberFormat="1" applyFont="1" applyFill="1" applyBorder="1" applyAlignment="1">
      <alignment horizontal="left" vertical="center"/>
      <protection/>
    </xf>
    <xf numFmtId="0" fontId="5" fillId="34" borderId="10" xfId="0" applyFont="1" applyFill="1" applyBorder="1" applyAlignment="1">
      <alignment horizontal="center" vertical="center"/>
    </xf>
    <xf numFmtId="14" fontId="12" fillId="0" borderId="10" xfId="0" applyNumberFormat="1" applyFont="1" applyBorder="1" applyAlignment="1">
      <alignment horizontal="center" vertical="center" wrapText="1"/>
    </xf>
    <xf numFmtId="9" fontId="14" fillId="0" borderId="10" xfId="62" applyFont="1" applyBorder="1" applyAlignment="1">
      <alignment horizontal="center" vertical="center" wrapText="1"/>
      <protection/>
    </xf>
    <xf numFmtId="0" fontId="4" fillId="34" borderId="10" xfId="64" applyNumberFormat="1" applyFont="1" applyFill="1" applyBorder="1" applyAlignment="1">
      <alignment horizontal="center" vertical="center" wrapText="1"/>
      <protection/>
    </xf>
    <xf numFmtId="0" fontId="10" fillId="0" borderId="12" xfId="64" applyNumberFormat="1" applyFont="1" applyBorder="1" applyAlignment="1">
      <alignment horizontal="center"/>
      <protection/>
    </xf>
    <xf numFmtId="0" fontId="10" fillId="0" borderId="11" xfId="64" applyNumberFormat="1" applyFont="1" applyBorder="1" applyAlignment="1">
      <alignment horizontal="center"/>
      <protection/>
    </xf>
    <xf numFmtId="0" fontId="10" fillId="0" borderId="12" xfId="64" applyNumberFormat="1" applyFont="1" applyBorder="1">
      <alignment/>
      <protection/>
    </xf>
    <xf numFmtId="0" fontId="10" fillId="0" borderId="11" xfId="64" applyNumberFormat="1" applyFont="1" applyBorder="1">
      <alignment/>
      <protection/>
    </xf>
    <xf numFmtId="0" fontId="5" fillId="0" borderId="10" xfId="0" applyFont="1" applyFill="1" applyBorder="1" applyAlignment="1">
      <alignment/>
    </xf>
    <xf numFmtId="177" fontId="5" fillId="0" borderId="0" xfId="0" applyNumberFormat="1" applyFont="1" applyAlignment="1">
      <alignment/>
    </xf>
    <xf numFmtId="0" fontId="4" fillId="36" borderId="0" xfId="64" applyNumberFormat="1" applyFont="1" applyFill="1" applyBorder="1" applyAlignment="1">
      <alignment horizontal="left" wrapText="1"/>
      <protection/>
    </xf>
    <xf numFmtId="0" fontId="5" fillId="34" borderId="11" xfId="0" applyFont="1" applyFill="1" applyBorder="1" applyAlignment="1">
      <alignment horizontal="center" vertical="center"/>
    </xf>
    <xf numFmtId="0" fontId="4" fillId="36" borderId="0" xfId="64" applyNumberFormat="1" applyFont="1" applyFill="1" applyBorder="1" applyAlignment="1">
      <alignment wrapText="1"/>
      <protection/>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4" fillId="34" borderId="10" xfId="64" applyNumberFormat="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4" fillId="0" borderId="11" xfId="64" applyNumberFormat="1" applyFont="1" applyBorder="1" applyAlignment="1">
      <alignment horizontal="center" vertical="center" wrapText="1"/>
      <protection/>
    </xf>
    <xf numFmtId="0" fontId="4" fillId="34" borderId="19" xfId="64"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0" fontId="5" fillId="41" borderId="0" xfId="0" applyFont="1" applyFill="1" applyBorder="1" applyAlignment="1">
      <alignment/>
    </xf>
    <xf numFmtId="0" fontId="4" fillId="36" borderId="0" xfId="64" applyNumberFormat="1" applyFont="1" applyFill="1" applyBorder="1" applyAlignment="1">
      <alignment horizontal="left" wrapText="1"/>
      <protection/>
    </xf>
    <xf numFmtId="0" fontId="4" fillId="34" borderId="11" xfId="64" applyNumberFormat="1" applyFont="1" applyFill="1" applyBorder="1" applyAlignment="1">
      <alignment horizontal="center" vertical="center" wrapText="1"/>
      <protection/>
    </xf>
    <xf numFmtId="14" fontId="12" fillId="35" borderId="10" xfId="0" applyNumberFormat="1" applyFont="1" applyFill="1" applyBorder="1" applyAlignment="1">
      <alignment horizontal="center" vertical="center" wrapText="1"/>
    </xf>
    <xf numFmtId="9" fontId="12" fillId="33" borderId="10" xfId="0" applyNumberFormat="1" applyFont="1" applyFill="1" applyBorder="1" applyAlignment="1">
      <alignment horizontal="center" vertical="center" wrapText="1"/>
    </xf>
    <xf numFmtId="9" fontId="12" fillId="35" borderId="10" xfId="0" applyNumberFormat="1" applyFont="1" applyFill="1" applyBorder="1" applyAlignment="1">
      <alignment horizontal="center" vertical="center" wrapText="1"/>
    </xf>
    <xf numFmtId="0" fontId="23" fillId="42"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19" fillId="42" borderId="10" xfId="0" applyFont="1" applyFill="1" applyBorder="1" applyAlignment="1">
      <alignment horizontal="center" vertical="center" wrapText="1"/>
    </xf>
    <xf numFmtId="0" fontId="25" fillId="0" borderId="10" xfId="0" applyFont="1" applyBorder="1" applyAlignment="1">
      <alignment horizontal="justify" vertical="center"/>
    </xf>
    <xf numFmtId="0" fontId="4" fillId="23" borderId="0" xfId="64" applyNumberFormat="1" applyFont="1" applyFill="1" applyBorder="1" applyAlignment="1">
      <alignment horizontal="left" wrapText="1"/>
      <protection/>
    </xf>
    <xf numFmtId="0" fontId="4" fillId="39" borderId="0" xfId="64" applyNumberFormat="1" applyFont="1" applyFill="1" applyBorder="1" applyAlignment="1">
      <alignment horizontal="left" wrapText="1"/>
      <protection/>
    </xf>
    <xf numFmtId="0" fontId="4" fillId="34" borderId="0" xfId="64" applyNumberFormat="1" applyFont="1" applyFill="1" applyBorder="1" applyAlignment="1">
      <alignment horizontal="left" wrapText="1"/>
      <protection/>
    </xf>
    <xf numFmtId="0" fontId="10" fillId="34" borderId="0" xfId="64" applyNumberFormat="1" applyFont="1" applyFill="1">
      <alignment/>
      <protection/>
    </xf>
    <xf numFmtId="0" fontId="10" fillId="43" borderId="0" xfId="64" applyNumberFormat="1" applyFont="1" applyFill="1">
      <alignment/>
      <protection/>
    </xf>
    <xf numFmtId="0" fontId="3" fillId="34" borderId="0" xfId="0" applyFont="1" applyFill="1" applyBorder="1" applyAlignment="1">
      <alignment horizontal="center" vertical="center"/>
    </xf>
    <xf numFmtId="0" fontId="4" fillId="34" borderId="0" xfId="64" applyNumberFormat="1" applyFont="1" applyFill="1" applyBorder="1" applyAlignment="1">
      <alignment horizontal="center"/>
      <protection/>
    </xf>
    <xf numFmtId="0" fontId="4" fillId="37" borderId="11" xfId="64" applyNumberFormat="1" applyFont="1" applyFill="1" applyBorder="1" applyAlignment="1">
      <alignment horizontal="center" vertical="center" wrapText="1"/>
      <protection/>
    </xf>
    <xf numFmtId="1" fontId="4" fillId="37" borderId="10" xfId="64" applyNumberFormat="1" applyFont="1" applyFill="1" applyBorder="1" applyAlignment="1">
      <alignment horizontal="center" vertical="center" wrapText="1"/>
      <protection/>
    </xf>
    <xf numFmtId="0" fontId="4" fillId="34" borderId="10" xfId="64" applyNumberFormat="1" applyFont="1" applyFill="1" applyBorder="1" applyAlignment="1">
      <alignment horizontal="center"/>
      <protection/>
    </xf>
    <xf numFmtId="0" fontId="5" fillId="34" borderId="16" xfId="0" applyFont="1" applyFill="1" applyBorder="1" applyAlignment="1">
      <alignment horizontal="center" vertical="center"/>
    </xf>
    <xf numFmtId="0" fontId="4" fillId="34" borderId="13" xfId="64" applyNumberFormat="1" applyFont="1" applyFill="1" applyBorder="1" applyAlignment="1">
      <alignment horizontal="center" vertical="center" wrapText="1"/>
      <protection/>
    </xf>
    <xf numFmtId="0" fontId="4" fillId="34" borderId="0" xfId="64" applyNumberFormat="1" applyFont="1" applyFill="1" applyBorder="1" applyAlignment="1">
      <alignment horizontal="center" vertical="center" wrapText="1"/>
      <protection/>
    </xf>
    <xf numFmtId="0" fontId="4" fillId="34" borderId="14" xfId="64" applyNumberFormat="1" applyFont="1" applyFill="1" applyBorder="1" applyAlignment="1">
      <alignment horizontal="center" vertical="center" wrapText="1"/>
      <protection/>
    </xf>
    <xf numFmtId="0" fontId="5" fillId="34" borderId="19" xfId="0" applyFont="1" applyFill="1" applyBorder="1" applyAlignment="1">
      <alignment horizontal="center" vertical="center"/>
    </xf>
    <xf numFmtId="0" fontId="4" fillId="43" borderId="0" xfId="0" applyFont="1" applyFill="1" applyBorder="1" applyAlignment="1">
      <alignment wrapText="1"/>
    </xf>
    <xf numFmtId="0" fontId="4" fillId="39" borderId="0" xfId="64" applyNumberFormat="1" applyFont="1" applyFill="1" applyBorder="1" applyAlignment="1">
      <alignment wrapText="1"/>
      <protection/>
    </xf>
    <xf numFmtId="0" fontId="19" fillId="33" borderId="10" xfId="0" applyFont="1" applyFill="1" applyBorder="1" applyAlignment="1">
      <alignment horizontal="left" vertical="center" wrapText="1"/>
    </xf>
    <xf numFmtId="0" fontId="3" fillId="23" borderId="0" xfId="64" applyNumberFormat="1" applyFont="1" applyFill="1" applyBorder="1" applyAlignment="1">
      <alignment horizontal="left" wrapText="1"/>
      <protection/>
    </xf>
    <xf numFmtId="0" fontId="23" fillId="44" borderId="10" xfId="0" applyFont="1" applyFill="1" applyBorder="1" applyAlignment="1">
      <alignment horizontal="left" vertical="center" wrapText="1"/>
    </xf>
    <xf numFmtId="0" fontId="23" fillId="42"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9" fontId="12" fillId="33" borderId="0" xfId="0" applyNumberFormat="1" applyFont="1" applyFill="1" applyBorder="1" applyAlignment="1">
      <alignment horizontal="center" vertical="center" wrapText="1"/>
    </xf>
    <xf numFmtId="14" fontId="12" fillId="35" borderId="0" xfId="0" applyNumberFormat="1" applyFont="1" applyFill="1" applyBorder="1" applyAlignment="1">
      <alignment horizontal="center" vertical="center" wrapText="1"/>
    </xf>
    <xf numFmtId="9" fontId="19" fillId="35" borderId="10" xfId="0" applyNumberFormat="1" applyFont="1" applyFill="1" applyBorder="1" applyAlignment="1">
      <alignment horizontal="center" vertical="center" wrapText="1"/>
    </xf>
    <xf numFmtId="14" fontId="19" fillId="35"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xf>
    <xf numFmtId="0" fontId="5" fillId="0" borderId="11" xfId="0" applyFont="1" applyBorder="1" applyAlignment="1">
      <alignment/>
    </xf>
    <xf numFmtId="0" fontId="20" fillId="0" borderId="12" xfId="0" applyFont="1" applyFill="1" applyBorder="1" applyAlignment="1">
      <alignment horizontal="center" vertical="center" wrapText="1"/>
    </xf>
    <xf numFmtId="14" fontId="0" fillId="0" borderId="12"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14" fontId="0" fillId="0" borderId="12" xfId="0" applyNumberFormat="1" applyFont="1" applyBorder="1" applyAlignment="1">
      <alignment vertical="center"/>
    </xf>
    <xf numFmtId="0" fontId="20" fillId="0"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2" xfId="0" applyFill="1" applyBorder="1" applyAlignment="1">
      <alignment horizontal="center" vertical="center"/>
    </xf>
    <xf numFmtId="0" fontId="0" fillId="0" borderId="26" xfId="0" applyFill="1" applyBorder="1" applyAlignment="1">
      <alignment horizontal="center" vertical="center"/>
    </xf>
    <xf numFmtId="0" fontId="12" fillId="0" borderId="12" xfId="0" applyFont="1" applyFill="1" applyBorder="1" applyAlignment="1">
      <alignment horizontal="center" vertical="center"/>
    </xf>
    <xf numFmtId="14" fontId="0" fillId="0" borderId="12" xfId="0" applyNumberFormat="1" applyFont="1" applyBorder="1" applyAlignment="1">
      <alignment vertical="center" wrapText="1"/>
    </xf>
    <xf numFmtId="0" fontId="0" fillId="0" borderId="10" xfId="0" applyBorder="1" applyAlignment="1">
      <alignment horizontal="center" vertical="center"/>
    </xf>
    <xf numFmtId="14" fontId="0" fillId="0" borderId="10" xfId="0" applyNumberFormat="1" applyFont="1" applyBorder="1" applyAlignment="1">
      <alignment vertical="center" wrapText="1"/>
    </xf>
    <xf numFmtId="0" fontId="27" fillId="23" borderId="12" xfId="0" applyFont="1" applyFill="1" applyBorder="1" applyAlignment="1">
      <alignment horizontal="center" vertical="center" wrapText="1"/>
    </xf>
    <xf numFmtId="0" fontId="4" fillId="34" borderId="16" xfId="64" applyNumberFormat="1" applyFont="1" applyFill="1" applyBorder="1" applyAlignment="1">
      <alignment horizontal="center" vertical="center" wrapText="1"/>
      <protection/>
    </xf>
    <xf numFmtId="0" fontId="0" fillId="0" borderId="16" xfId="0" applyFont="1" applyBorder="1" applyAlignment="1">
      <alignment vertical="center" wrapText="1"/>
    </xf>
    <xf numFmtId="0" fontId="0" fillId="0" borderId="16" xfId="0" applyFont="1" applyBorder="1" applyAlignment="1">
      <alignment horizontal="left" vertical="center" wrapText="1"/>
    </xf>
    <xf numFmtId="0" fontId="0" fillId="0" borderId="22" xfId="0" applyFont="1" applyFill="1" applyBorder="1" applyAlignment="1">
      <alignment horizontal="left" vertical="center" wrapText="1"/>
    </xf>
    <xf numFmtId="0" fontId="4" fillId="34" borderId="24" xfId="64" applyNumberFormat="1" applyFont="1" applyFill="1" applyBorder="1" applyAlignment="1">
      <alignment horizontal="center" vertical="center" wrapText="1"/>
      <protection/>
    </xf>
    <xf numFmtId="0" fontId="4" fillId="36" borderId="0" xfId="64" applyNumberFormat="1" applyFont="1" applyFill="1" applyAlignment="1">
      <alignment vertical="top"/>
      <protection/>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9" fillId="34" borderId="10" xfId="0" applyFont="1" applyFill="1" applyBorder="1" applyAlignment="1">
      <alignment horizontal="center" vertical="center" wrapText="1"/>
    </xf>
    <xf numFmtId="0" fontId="19" fillId="0" borderId="10" xfId="0" applyFont="1" applyBorder="1" applyAlignment="1">
      <alignment horizontal="center" vertical="center"/>
    </xf>
    <xf numFmtId="0" fontId="4" fillId="36" borderId="0" xfId="0" applyFont="1" applyFill="1" applyBorder="1" applyAlignment="1">
      <alignment wrapText="1"/>
    </xf>
    <xf numFmtId="0" fontId="4" fillId="36" borderId="0" xfId="64" applyNumberFormat="1" applyFont="1" applyFill="1" applyBorder="1" applyAlignment="1">
      <alignment horizontal="left" wrapText="1"/>
      <protection/>
    </xf>
    <xf numFmtId="0" fontId="4" fillId="39" borderId="0" xfId="64" applyNumberFormat="1" applyFont="1" applyFill="1" applyBorder="1" applyAlignment="1">
      <alignment horizontal="left" wrapText="1"/>
      <protection/>
    </xf>
    <xf numFmtId="0" fontId="4" fillId="36" borderId="0" xfId="64" applyNumberFormat="1" applyFont="1" applyFill="1" applyBorder="1" applyAlignment="1">
      <alignment wrapText="1"/>
      <protection/>
    </xf>
    <xf numFmtId="0" fontId="4" fillId="34" borderId="10" xfId="64" applyNumberFormat="1" applyFont="1" applyFill="1" applyBorder="1" applyAlignment="1">
      <alignment horizontal="center" vertical="center" wrapText="1"/>
      <protection/>
    </xf>
    <xf numFmtId="0" fontId="4" fillId="0" borderId="12" xfId="64" applyNumberFormat="1" applyFont="1" applyBorder="1" applyAlignment="1">
      <alignment horizontal="center" vertical="center" wrapText="1"/>
      <protection/>
    </xf>
    <xf numFmtId="0" fontId="4" fillId="34" borderId="19" xfId="64"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0" fontId="19" fillId="0" borderId="12" xfId="0" applyFont="1" applyFill="1" applyBorder="1" applyAlignment="1">
      <alignment horizontal="center" vertical="center" wrapText="1"/>
    </xf>
    <xf numFmtId="1" fontId="19" fillId="0" borderId="10" xfId="0" applyNumberFormat="1" applyFont="1" applyFill="1" applyBorder="1" applyAlignment="1">
      <alignment horizontal="center" vertical="center"/>
    </xf>
    <xf numFmtId="14"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justify" vertical="center" wrapText="1"/>
    </xf>
    <xf numFmtId="9" fontId="19" fillId="0" borderId="10"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99" fillId="0" borderId="10" xfId="0" applyFont="1" applyFill="1" applyBorder="1" applyAlignment="1">
      <alignment horizontal="center" vertical="center" wrapText="1"/>
    </xf>
    <xf numFmtId="0" fontId="19" fillId="0" borderId="0" xfId="0" applyFont="1" applyFill="1" applyBorder="1" applyAlignment="1">
      <alignment vertical="center" wrapText="1"/>
    </xf>
    <xf numFmtId="9" fontId="99" fillId="0" borderId="10" xfId="0" applyNumberFormat="1" applyFont="1" applyFill="1" applyBorder="1" applyAlignment="1">
      <alignment horizontal="center" vertical="center" wrapText="1"/>
    </xf>
    <xf numFmtId="14" fontId="99" fillId="0" borderId="10" xfId="0" applyNumberFormat="1" applyFont="1" applyFill="1" applyBorder="1" applyAlignment="1">
      <alignment horizontal="center" vertical="center" wrapText="1"/>
    </xf>
    <xf numFmtId="14" fontId="99" fillId="0" borderId="10" xfId="0" applyNumberFormat="1" applyFont="1" applyFill="1" applyBorder="1" applyAlignment="1">
      <alignment vertical="center" wrapText="1"/>
    </xf>
    <xf numFmtId="0" fontId="19" fillId="45" borderId="10" xfId="0" applyFont="1" applyFill="1" applyBorder="1" applyAlignment="1">
      <alignment horizontal="center" vertical="center" wrapText="1"/>
    </xf>
    <xf numFmtId="0" fontId="19" fillId="46" borderId="10" xfId="0" applyFont="1" applyFill="1" applyBorder="1" applyAlignment="1">
      <alignment horizontal="center" vertical="center" wrapText="1"/>
    </xf>
    <xf numFmtId="9" fontId="19" fillId="47" borderId="10" xfId="0" applyNumberFormat="1" applyFont="1" applyFill="1" applyBorder="1" applyAlignment="1">
      <alignment horizontal="center" vertical="center" wrapText="1"/>
    </xf>
    <xf numFmtId="14" fontId="19" fillId="47" borderId="10" xfId="0" applyNumberFormat="1" applyFont="1" applyFill="1" applyBorder="1" applyAlignment="1">
      <alignment horizontal="center" vertical="center" wrapText="1"/>
    </xf>
    <xf numFmtId="1" fontId="19" fillId="47" borderId="10" xfId="0" applyNumberFormat="1" applyFont="1" applyFill="1" applyBorder="1" applyAlignment="1">
      <alignment horizontal="center" vertical="center" wrapText="1"/>
    </xf>
    <xf numFmtId="0" fontId="19" fillId="48" borderId="10" xfId="0" applyFont="1" applyFill="1" applyBorder="1" applyAlignment="1">
      <alignment horizontal="center" vertical="center"/>
    </xf>
    <xf numFmtId="9" fontId="19" fillId="48" borderId="10" xfId="0" applyNumberFormat="1" applyFont="1" applyFill="1" applyBorder="1" applyAlignment="1">
      <alignment horizontal="center" vertical="center" wrapText="1"/>
    </xf>
    <xf numFmtId="14" fontId="19" fillId="48" borderId="10" xfId="0" applyNumberFormat="1" applyFont="1" applyFill="1" applyBorder="1" applyAlignment="1">
      <alignment horizontal="center" vertical="center"/>
    </xf>
    <xf numFmtId="14" fontId="19" fillId="48" borderId="10" xfId="0" applyNumberFormat="1" applyFont="1" applyFill="1" applyBorder="1" applyAlignment="1">
      <alignment vertical="center"/>
    </xf>
    <xf numFmtId="0" fontId="23" fillId="45" borderId="12" xfId="0" applyFont="1" applyFill="1" applyBorder="1" applyAlignment="1">
      <alignment horizontal="center" vertical="center" wrapText="1"/>
    </xf>
    <xf numFmtId="0" fontId="19" fillId="48" borderId="10" xfId="0" applyNumberFormat="1" applyFont="1" applyFill="1" applyBorder="1" applyAlignment="1">
      <alignment horizontal="center" vertical="center"/>
    </xf>
    <xf numFmtId="0" fontId="19" fillId="47"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14" fontId="99" fillId="48" borderId="10" xfId="61" applyNumberFormat="1" applyFont="1" applyFill="1" applyBorder="1" applyAlignment="1">
      <alignment horizontal="center" vertical="center" wrapText="1"/>
    </xf>
    <xf numFmtId="0" fontId="19" fillId="0" borderId="28" xfId="0" applyFont="1" applyFill="1" applyBorder="1" applyAlignment="1">
      <alignment horizontal="center" vertical="center"/>
    </xf>
    <xf numFmtId="0" fontId="4" fillId="0" borderId="12" xfId="64" applyNumberFormat="1" applyFont="1" applyBorder="1" applyAlignment="1">
      <alignment horizontal="center" vertical="center"/>
      <protection/>
    </xf>
    <xf numFmtId="0" fontId="4" fillId="23" borderId="12" xfId="64" applyNumberFormat="1" applyFont="1" applyFill="1" applyBorder="1" applyAlignment="1">
      <alignment horizontal="center" vertical="center" wrapText="1"/>
      <protection/>
    </xf>
    <xf numFmtId="0" fontId="100" fillId="23" borderId="10" xfId="0" applyFont="1" applyFill="1" applyBorder="1" applyAlignment="1">
      <alignment horizontal="center" vertical="center" wrapText="1"/>
    </xf>
    <xf numFmtId="0" fontId="23" fillId="45" borderId="10" xfId="0" applyFont="1" applyFill="1" applyBorder="1" applyAlignment="1">
      <alignment horizontal="center" vertical="center" wrapText="1"/>
    </xf>
    <xf numFmtId="0" fontId="23" fillId="49" borderId="10" xfId="0" applyFont="1" applyFill="1" applyBorder="1" applyAlignment="1">
      <alignment horizontal="center" vertical="center" wrapText="1"/>
    </xf>
    <xf numFmtId="0" fontId="23" fillId="50" borderId="12" xfId="0" applyFont="1" applyFill="1" applyBorder="1" applyAlignment="1">
      <alignment horizontal="center" vertical="center"/>
    </xf>
    <xf numFmtId="0" fontId="23" fillId="23" borderId="29" xfId="0" applyFont="1" applyFill="1" applyBorder="1" applyAlignment="1">
      <alignment horizontal="center" vertical="center" wrapText="1"/>
    </xf>
    <xf numFmtId="0" fontId="23" fillId="0" borderId="10" xfId="0" applyFont="1" applyFill="1" applyBorder="1" applyAlignment="1">
      <alignment horizontal="center" vertical="center"/>
    </xf>
    <xf numFmtId="0" fontId="19" fillId="0" borderId="11" xfId="0" applyFont="1" applyFill="1" applyBorder="1" applyAlignment="1">
      <alignment vertical="center" wrapText="1"/>
    </xf>
    <xf numFmtId="0" fontId="23" fillId="23" borderId="0" xfId="0" applyFont="1" applyFill="1" applyBorder="1" applyAlignment="1">
      <alignment horizontal="center" vertical="center" wrapText="1"/>
    </xf>
    <xf numFmtId="0" fontId="19" fillId="0" borderId="12" xfId="0" applyFont="1" applyFill="1" applyBorder="1" applyAlignment="1">
      <alignment vertical="center" wrapText="1"/>
    </xf>
    <xf numFmtId="14" fontId="19" fillId="0" borderId="12" xfId="0" applyNumberFormat="1" applyFont="1" applyFill="1" applyBorder="1" applyAlignment="1">
      <alignment horizontal="center" vertical="center" wrapText="1"/>
    </xf>
    <xf numFmtId="9" fontId="19" fillId="46" borderId="10" xfId="0" applyNumberFormat="1" applyFont="1" applyFill="1" applyBorder="1" applyAlignment="1">
      <alignment horizontal="center" vertical="center" wrapText="1"/>
    </xf>
    <xf numFmtId="0" fontId="5" fillId="0" borderId="14" xfId="0" applyFont="1" applyBorder="1" applyAlignment="1">
      <alignment/>
    </xf>
    <xf numFmtId="0" fontId="5" fillId="0" borderId="14" xfId="0" applyFont="1" applyFill="1" applyBorder="1" applyAlignment="1">
      <alignment/>
    </xf>
    <xf numFmtId="0" fontId="19" fillId="0" borderId="16" xfId="0" applyFont="1" applyFill="1" applyBorder="1" applyAlignment="1">
      <alignment horizontal="center" vertical="center"/>
    </xf>
    <xf numFmtId="0" fontId="19" fillId="0" borderId="16" xfId="0" applyFont="1" applyFill="1" applyBorder="1" applyAlignment="1">
      <alignment horizontal="center" vertical="center" wrapText="1"/>
    </xf>
    <xf numFmtId="0" fontId="20" fillId="0" borderId="10" xfId="0" applyFont="1" applyFill="1" applyBorder="1" applyAlignment="1">
      <alignment horizontal="left" vertical="center" wrapText="1"/>
    </xf>
    <xf numFmtId="14" fontId="20" fillId="0" borderId="10" xfId="0" applyNumberFormat="1" applyFont="1" applyFill="1" applyBorder="1" applyAlignment="1">
      <alignment horizontal="center" vertical="center" wrapText="1"/>
    </xf>
    <xf numFmtId="0" fontId="0" fillId="0" borderId="0" xfId="0" applyAlignment="1">
      <alignment horizontal="center" vertical="center"/>
    </xf>
    <xf numFmtId="0" fontId="20" fillId="0" borderId="16" xfId="0" applyFont="1" applyFill="1" applyBorder="1" applyAlignment="1">
      <alignment horizontal="center" vertical="center" wrapText="1"/>
    </xf>
    <xf numFmtId="0" fontId="3" fillId="23" borderId="0" xfId="0" applyFont="1" applyFill="1" applyAlignment="1">
      <alignment/>
    </xf>
    <xf numFmtId="0" fontId="31" fillId="0" borderId="10" xfId="0" applyFont="1" applyFill="1" applyBorder="1" applyAlignment="1">
      <alignment horizontal="center" vertical="center" wrapText="1"/>
    </xf>
    <xf numFmtId="9" fontId="20" fillId="0" borderId="30" xfId="58" applyFont="1" applyFill="1" applyBorder="1" applyAlignment="1" applyProtection="1">
      <alignment horizontal="left" vertical="center" wrapText="1"/>
      <protection/>
    </xf>
    <xf numFmtId="0" fontId="21" fillId="23" borderId="0" xfId="0" applyFont="1" applyFill="1" applyAlignment="1">
      <alignment wrapText="1"/>
    </xf>
    <xf numFmtId="0" fontId="27" fillId="23" borderId="10" xfId="0" applyFont="1" applyFill="1" applyBorder="1" applyAlignment="1">
      <alignment horizontal="center" vertical="center" wrapText="1"/>
    </xf>
    <xf numFmtId="0" fontId="23" fillId="33" borderId="10" xfId="0" applyFont="1" applyFill="1" applyBorder="1" applyAlignment="1">
      <alignment horizontal="center" vertical="center"/>
    </xf>
    <xf numFmtId="0" fontId="101" fillId="33" borderId="10" xfId="0" applyFont="1" applyFill="1" applyBorder="1" applyAlignment="1">
      <alignment vertical="center" wrapText="1"/>
    </xf>
    <xf numFmtId="0" fontId="19" fillId="34" borderId="10" xfId="0" applyFont="1" applyFill="1" applyBorder="1" applyAlignment="1">
      <alignment vertical="center" wrapText="1"/>
    </xf>
    <xf numFmtId="14" fontId="19" fillId="34" borderId="10" xfId="0" applyNumberFormat="1" applyFont="1" applyFill="1" applyBorder="1" applyAlignment="1">
      <alignment horizontal="center" vertical="center" wrapText="1"/>
    </xf>
    <xf numFmtId="0" fontId="31" fillId="0" borderId="10"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4" borderId="10" xfId="0" applyFont="1" applyFill="1" applyBorder="1" applyAlignment="1">
      <alignment vertical="center" wrapText="1"/>
    </xf>
    <xf numFmtId="9" fontId="18" fillId="34" borderId="10" xfId="0" applyNumberFormat="1" applyFont="1" applyFill="1" applyBorder="1" applyAlignment="1">
      <alignment horizontal="center" vertical="center" wrapText="1"/>
    </xf>
    <xf numFmtId="14" fontId="31" fillId="0" borderId="10" xfId="0" applyNumberFormat="1"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6" fillId="23" borderId="10" xfId="0" applyFont="1" applyFill="1" applyBorder="1" applyAlignment="1">
      <alignment horizontal="left" vertical="center" wrapText="1"/>
    </xf>
    <xf numFmtId="0" fontId="6" fillId="23" borderId="10" xfId="0" applyFont="1" applyFill="1" applyBorder="1" applyAlignment="1">
      <alignment horizontal="center" vertical="center" wrapText="1"/>
    </xf>
    <xf numFmtId="0" fontId="4" fillId="0" borderId="10" xfId="64" applyNumberFormat="1" applyFont="1" applyBorder="1" applyAlignment="1">
      <alignment vertical="center" wrapText="1"/>
      <protection/>
    </xf>
    <xf numFmtId="0" fontId="3" fillId="0" borderId="10" xfId="0" applyFont="1" applyBorder="1" applyAlignment="1">
      <alignment horizontal="center"/>
    </xf>
    <xf numFmtId="0" fontId="4" fillId="0" borderId="16" xfId="64" applyNumberFormat="1" applyFont="1" applyBorder="1" applyAlignment="1">
      <alignment horizontal="center"/>
      <protection/>
    </xf>
    <xf numFmtId="0" fontId="4" fillId="0" borderId="24" xfId="64" applyNumberFormat="1" applyFont="1" applyBorder="1" applyAlignment="1">
      <alignment horizontal="center"/>
      <protection/>
    </xf>
    <xf numFmtId="0" fontId="4" fillId="34" borderId="10" xfId="64" applyNumberFormat="1" applyFont="1" applyFill="1" applyBorder="1" applyAlignment="1">
      <alignment horizontal="center" vertical="center" wrapText="1"/>
      <protection/>
    </xf>
    <xf numFmtId="0" fontId="4" fillId="36" borderId="0" xfId="64" applyNumberFormat="1" applyFont="1" applyFill="1" applyBorder="1" applyAlignment="1">
      <alignment wrapText="1"/>
      <protection/>
    </xf>
    <xf numFmtId="0" fontId="0" fillId="34" borderId="3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12" fillId="0" borderId="31" xfId="0" applyFont="1" applyBorder="1" applyAlignment="1">
      <alignment horizontal="center" vertical="center" wrapText="1"/>
    </xf>
    <xf numFmtId="14" fontId="4" fillId="39" borderId="0" xfId="64" applyNumberFormat="1" applyFont="1" applyFill="1" applyBorder="1" applyAlignment="1">
      <alignment wrapText="1"/>
      <protection/>
    </xf>
    <xf numFmtId="0" fontId="4" fillId="34" borderId="0" xfId="64" applyNumberFormat="1" applyFont="1" applyFill="1" applyBorder="1" applyAlignment="1">
      <alignment wrapText="1"/>
      <protection/>
    </xf>
    <xf numFmtId="14" fontId="4" fillId="34" borderId="0" xfId="64" applyNumberFormat="1" applyFont="1" applyFill="1" applyBorder="1" applyAlignment="1">
      <alignment wrapText="1"/>
      <protection/>
    </xf>
    <xf numFmtId="0" fontId="3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ill="1" applyBorder="1" applyAlignment="1">
      <alignment vertical="center" wrapText="1"/>
    </xf>
    <xf numFmtId="0" fontId="102" fillId="0" borderId="10" xfId="0" applyFont="1" applyFill="1" applyBorder="1" applyAlignment="1">
      <alignment horizontal="center" vertical="center" wrapText="1"/>
    </xf>
    <xf numFmtId="9" fontId="32" fillId="0" borderId="10" xfId="0" applyNumberFormat="1" applyFont="1" applyFill="1" applyBorder="1" applyAlignment="1">
      <alignment horizontal="center" vertical="center" wrapText="1"/>
    </xf>
    <xf numFmtId="9" fontId="0" fillId="0" borderId="10" xfId="0" applyNumberFormat="1" applyFill="1" applyBorder="1" applyAlignment="1">
      <alignment horizontal="center" vertical="center" wrapText="1"/>
    </xf>
    <xf numFmtId="1" fontId="102"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9" fontId="0" fillId="0" borderId="10" xfId="0" applyNumberFormat="1" applyFill="1" applyBorder="1" applyAlignment="1">
      <alignment vertical="center" wrapText="1"/>
    </xf>
    <xf numFmtId="14" fontId="32" fillId="0" borderId="10" xfId="0" applyNumberFormat="1" applyFont="1" applyFill="1" applyBorder="1" applyAlignment="1">
      <alignment horizontal="center" vertical="center" wrapText="1"/>
    </xf>
    <xf numFmtId="179" fontId="103"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9" fontId="102" fillId="0"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25" fillId="0" borderId="0" xfId="0" applyFont="1" applyAlignment="1">
      <alignment vertical="center"/>
    </xf>
    <xf numFmtId="0" fontId="25" fillId="0" borderId="10" xfId="0" applyFont="1" applyBorder="1" applyAlignment="1">
      <alignment vertical="center" wrapText="1"/>
    </xf>
    <xf numFmtId="0" fontId="19" fillId="33" borderId="11" xfId="0" applyFont="1" applyFill="1" applyBorder="1" applyAlignment="1">
      <alignment horizontal="center" vertical="center" wrapText="1"/>
    </xf>
    <xf numFmtId="0" fontId="23" fillId="0" borderId="10" xfId="0" applyFont="1" applyBorder="1" applyAlignment="1">
      <alignment horizontal="center" vertical="center"/>
    </xf>
    <xf numFmtId="0" fontId="25" fillId="0" borderId="10" xfId="64" applyNumberFormat="1" applyFont="1" applyBorder="1" applyAlignment="1">
      <alignment horizontal="center" vertical="center" wrapText="1"/>
      <protection/>
    </xf>
    <xf numFmtId="0" fontId="36" fillId="0" borderId="10" xfId="64" applyNumberFormat="1" applyFont="1" applyBorder="1" applyAlignment="1">
      <alignment horizontal="center" vertical="center" wrapText="1"/>
      <protection/>
    </xf>
    <xf numFmtId="15" fontId="19" fillId="0" borderId="10" xfId="0" applyNumberFormat="1" applyFont="1" applyBorder="1" applyAlignment="1">
      <alignment horizontal="center" vertical="center"/>
    </xf>
    <xf numFmtId="0" fontId="36" fillId="37" borderId="10" xfId="64" applyNumberFormat="1" applyFont="1" applyFill="1" applyBorder="1" applyAlignment="1">
      <alignment horizontal="center" vertical="center"/>
      <protection/>
    </xf>
    <xf numFmtId="177" fontId="36" fillId="40" borderId="10" xfId="64" applyNumberFormat="1" applyFont="1" applyFill="1" applyBorder="1" applyAlignment="1">
      <alignment horizontal="center" vertical="center"/>
      <protection/>
    </xf>
    <xf numFmtId="0" fontId="38" fillId="37" borderId="10" xfId="64" applyNumberFormat="1" applyFont="1" applyFill="1" applyBorder="1" applyAlignment="1">
      <alignment horizontal="center" vertical="center" wrapText="1"/>
      <protection/>
    </xf>
    <xf numFmtId="0" fontId="38" fillId="0" borderId="10" xfId="64" applyNumberFormat="1" applyFont="1" applyBorder="1" applyAlignment="1">
      <alignment horizontal="center" vertical="center" wrapText="1"/>
      <protection/>
    </xf>
    <xf numFmtId="0" fontId="38" fillId="0" borderId="10" xfId="64" applyNumberFormat="1" applyFont="1" applyBorder="1" applyAlignment="1">
      <alignment horizontal="center" vertical="center"/>
      <protection/>
    </xf>
    <xf numFmtId="0" fontId="38" fillId="34" borderId="10" xfId="64" applyNumberFormat="1" applyFont="1" applyFill="1" applyBorder="1" applyAlignment="1">
      <alignment horizontal="center" vertical="center" wrapText="1"/>
      <protection/>
    </xf>
    <xf numFmtId="0" fontId="12" fillId="0" borderId="0" xfId="0" applyFont="1" applyFill="1" applyBorder="1" applyAlignment="1">
      <alignment/>
    </xf>
    <xf numFmtId="0" fontId="104" fillId="0" borderId="10" xfId="0" applyFont="1" applyBorder="1" applyAlignment="1">
      <alignment horizontal="center" vertical="center"/>
    </xf>
    <xf numFmtId="0" fontId="104" fillId="0" borderId="10" xfId="0" applyFont="1" applyFill="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9" fontId="38" fillId="0" borderId="10" xfId="0" applyNumberFormat="1" applyFont="1" applyBorder="1" applyAlignment="1">
      <alignment horizontal="center" vertical="center" wrapText="1"/>
    </xf>
    <xf numFmtId="14" fontId="36" fillId="0" borderId="10" xfId="0" applyNumberFormat="1" applyFont="1" applyBorder="1" applyAlignment="1">
      <alignment horizontal="center" vertical="center" wrapText="1"/>
    </xf>
    <xf numFmtId="14" fontId="38" fillId="0" borderId="10" xfId="0" applyNumberFormat="1" applyFont="1" applyBorder="1" applyAlignment="1">
      <alignment horizontal="center" vertical="center" wrapText="1"/>
    </xf>
    <xf numFmtId="0" fontId="19" fillId="0" borderId="10" xfId="0" applyFont="1" applyBorder="1" applyAlignment="1">
      <alignment/>
    </xf>
    <xf numFmtId="0" fontId="38" fillId="34" borderId="10" xfId="0" applyFont="1" applyFill="1" applyBorder="1" applyAlignment="1">
      <alignment horizontal="center" vertical="center" wrapText="1"/>
    </xf>
    <xf numFmtId="0" fontId="36" fillId="37" borderId="11" xfId="64" applyNumberFormat="1" applyFont="1" applyFill="1" applyBorder="1" applyAlignment="1">
      <alignment horizontal="center" vertical="center"/>
      <protection/>
    </xf>
    <xf numFmtId="0" fontId="36" fillId="0" borderId="11" xfId="64" applyNumberFormat="1" applyFont="1" applyBorder="1" applyAlignment="1">
      <alignment horizontal="center" vertical="center" wrapText="1"/>
      <protection/>
    </xf>
    <xf numFmtId="0" fontId="38" fillId="37" borderId="11" xfId="64" applyNumberFormat="1" applyFont="1" applyFill="1" applyBorder="1" applyAlignment="1">
      <alignment horizontal="center" vertical="center" wrapText="1"/>
      <protection/>
    </xf>
    <xf numFmtId="9" fontId="38" fillId="0" borderId="10" xfId="0" applyNumberFormat="1" applyFont="1" applyBorder="1" applyAlignment="1">
      <alignment horizontal="center" vertical="center" wrapText="1"/>
    </xf>
    <xf numFmtId="0" fontId="36" fillId="40" borderId="11" xfId="64" applyNumberFormat="1" applyFont="1" applyFill="1" applyBorder="1" applyAlignment="1">
      <alignment horizontal="center" vertical="center"/>
      <protection/>
    </xf>
    <xf numFmtId="1" fontId="38" fillId="0" borderId="10" xfId="0" applyNumberFormat="1" applyFont="1" applyBorder="1" applyAlignment="1">
      <alignment horizontal="center" vertical="center" wrapText="1"/>
    </xf>
    <xf numFmtId="0" fontId="36" fillId="35" borderId="10" xfId="64" applyNumberFormat="1" applyFont="1" applyFill="1" applyBorder="1" applyAlignment="1">
      <alignment horizontal="center"/>
      <protection/>
    </xf>
    <xf numFmtId="0" fontId="36" fillId="0" borderId="10" xfId="64" applyNumberFormat="1" applyFont="1" applyBorder="1">
      <alignment/>
      <protection/>
    </xf>
    <xf numFmtId="0" fontId="36" fillId="0" borderId="10" xfId="64" applyNumberFormat="1" applyFont="1" applyBorder="1" applyAlignment="1">
      <alignment horizontal="left" vertical="center"/>
      <protection/>
    </xf>
    <xf numFmtId="0" fontId="36" fillId="34" borderId="10" xfId="64" applyNumberFormat="1" applyFont="1" applyFill="1" applyBorder="1" applyAlignment="1">
      <alignment horizontal="left" vertical="center"/>
      <protection/>
    </xf>
    <xf numFmtId="177" fontId="36" fillId="0" borderId="10" xfId="64" applyNumberFormat="1" applyFont="1" applyBorder="1" applyAlignment="1">
      <alignment horizontal="left" vertical="center"/>
      <protection/>
    </xf>
    <xf numFmtId="10" fontId="36" fillId="0" borderId="10" xfId="64" applyNumberFormat="1" applyFont="1" applyBorder="1">
      <alignment/>
      <protection/>
    </xf>
    <xf numFmtId="0" fontId="23" fillId="0"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101" fillId="34" borderId="10" xfId="0" applyFont="1" applyFill="1" applyBorder="1" applyAlignment="1">
      <alignment vertical="center" wrapText="1"/>
    </xf>
    <xf numFmtId="0" fontId="19" fillId="34" borderId="10" xfId="0" applyFont="1" applyFill="1" applyBorder="1" applyAlignment="1">
      <alignment horizontal="justify" vertical="center" wrapText="1"/>
    </xf>
    <xf numFmtId="9" fontId="36" fillId="37" borderId="10" xfId="64" applyNumberFormat="1" applyFont="1" applyFill="1" applyBorder="1" applyAlignment="1">
      <alignment horizontal="center" vertical="center"/>
      <protection/>
    </xf>
    <xf numFmtId="0" fontId="19" fillId="0" borderId="16" xfId="0" applyFont="1" applyBorder="1" applyAlignment="1">
      <alignment/>
    </xf>
    <xf numFmtId="0" fontId="23" fillId="0" borderId="13"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19" fillId="33" borderId="13" xfId="0" applyFont="1" applyFill="1" applyBorder="1" applyAlignment="1">
      <alignment vertical="center" wrapText="1"/>
    </xf>
    <xf numFmtId="0" fontId="101" fillId="33" borderId="13" xfId="0" applyFont="1" applyFill="1" applyBorder="1" applyAlignment="1">
      <alignment vertical="center" wrapText="1"/>
    </xf>
    <xf numFmtId="0" fontId="19" fillId="34" borderId="13" xfId="0" applyFont="1" applyFill="1" applyBorder="1" applyAlignment="1">
      <alignment vertical="center" wrapText="1"/>
    </xf>
    <xf numFmtId="0" fontId="101" fillId="34" borderId="13" xfId="0" applyFont="1" applyFill="1" applyBorder="1" applyAlignment="1">
      <alignment vertical="center" wrapText="1"/>
    </xf>
    <xf numFmtId="0" fontId="19" fillId="34" borderId="13" xfId="0" applyFont="1" applyFill="1" applyBorder="1" applyAlignment="1">
      <alignment horizontal="justify" vertical="center" wrapText="1"/>
    </xf>
    <xf numFmtId="0" fontId="19" fillId="34" borderId="13" xfId="0" applyFont="1" applyFill="1" applyBorder="1" applyAlignment="1">
      <alignment horizontal="center" vertical="center" wrapText="1"/>
    </xf>
    <xf numFmtId="14" fontId="19" fillId="34" borderId="13" xfId="0" applyNumberFormat="1" applyFont="1" applyFill="1" applyBorder="1" applyAlignment="1">
      <alignment horizontal="center" vertical="center" wrapText="1"/>
    </xf>
    <xf numFmtId="14" fontId="19" fillId="0" borderId="13" xfId="0" applyNumberFormat="1" applyFont="1" applyFill="1" applyBorder="1" applyAlignment="1">
      <alignment horizontal="center" vertical="center" wrapText="1"/>
    </xf>
    <xf numFmtId="9" fontId="36" fillId="34" borderId="13" xfId="64" applyNumberFormat="1" applyFont="1" applyFill="1" applyBorder="1" applyAlignment="1">
      <alignment horizontal="center" vertical="center"/>
      <protection/>
    </xf>
    <xf numFmtId="9" fontId="36" fillId="0" borderId="13" xfId="64" applyNumberFormat="1" applyFont="1" applyFill="1" applyBorder="1" applyAlignment="1">
      <alignment horizontal="center" vertical="center"/>
      <protection/>
    </xf>
    <xf numFmtId="177" fontId="36" fillId="0" borderId="13" xfId="64" applyNumberFormat="1" applyFont="1" applyFill="1" applyBorder="1" applyAlignment="1">
      <alignment horizontal="center" vertical="center"/>
      <protection/>
    </xf>
    <xf numFmtId="0" fontId="36" fillId="0" borderId="13" xfId="64" applyNumberFormat="1" applyFont="1" applyFill="1" applyBorder="1" applyAlignment="1">
      <alignment horizontal="center" vertical="center"/>
      <protection/>
    </xf>
    <xf numFmtId="0" fontId="38" fillId="34" borderId="13" xfId="64" applyNumberFormat="1" applyFont="1" applyFill="1" applyBorder="1" applyAlignment="1">
      <alignment horizontal="center" vertical="center" wrapText="1"/>
      <protection/>
    </xf>
    <xf numFmtId="0" fontId="19" fillId="0" borderId="13" xfId="0" applyFont="1" applyFill="1" applyBorder="1" applyAlignment="1">
      <alignment/>
    </xf>
    <xf numFmtId="0" fontId="19" fillId="0" borderId="13" xfId="0" applyFont="1" applyBorder="1" applyAlignment="1">
      <alignment/>
    </xf>
    <xf numFmtId="0" fontId="23" fillId="0" borderId="0" xfId="0" applyFont="1" applyFill="1" applyBorder="1" applyAlignment="1">
      <alignment/>
    </xf>
    <xf numFmtId="0" fontId="23" fillId="34" borderId="0" xfId="0" applyFont="1" applyFill="1" applyBorder="1" applyAlignment="1">
      <alignment/>
    </xf>
    <xf numFmtId="177" fontId="23" fillId="0" borderId="0" xfId="0" applyNumberFormat="1" applyFont="1" applyFill="1" applyBorder="1" applyAlignment="1">
      <alignment/>
    </xf>
    <xf numFmtId="0" fontId="23" fillId="0" borderId="14" xfId="0" applyFont="1" applyFill="1" applyBorder="1" applyAlignment="1">
      <alignment/>
    </xf>
    <xf numFmtId="0" fontId="23" fillId="34" borderId="14" xfId="0" applyFont="1" applyFill="1" applyBorder="1" applyAlignment="1">
      <alignment/>
    </xf>
    <xf numFmtId="177" fontId="23" fillId="0" borderId="14" xfId="0" applyNumberFormat="1" applyFont="1" applyFill="1" applyBorder="1" applyAlignment="1">
      <alignment/>
    </xf>
    <xf numFmtId="0" fontId="19" fillId="0" borderId="32" xfId="0" applyFont="1" applyBorder="1" applyAlignment="1">
      <alignment horizontal="center" vertical="center" wrapText="1"/>
    </xf>
    <xf numFmtId="0" fontId="19" fillId="33" borderId="33" xfId="0" applyFont="1" applyFill="1" applyBorder="1" applyAlignment="1">
      <alignment horizontal="center" vertical="center" wrapText="1"/>
    </xf>
    <xf numFmtId="0" fontId="19" fillId="34" borderId="33" xfId="0" applyFont="1" applyFill="1" applyBorder="1" applyAlignment="1">
      <alignment horizontal="center" vertical="center" wrapText="1"/>
    </xf>
    <xf numFmtId="0" fontId="19" fillId="0" borderId="0" xfId="0" applyFont="1" applyFill="1" applyBorder="1" applyAlignment="1">
      <alignment/>
    </xf>
    <xf numFmtId="0" fontId="19" fillId="0" borderId="27" xfId="0" applyFont="1" applyBorder="1" applyAlignment="1">
      <alignment horizontal="center" vertical="center" wrapText="1"/>
    </xf>
    <xf numFmtId="0" fontId="19" fillId="34" borderId="11" xfId="0" applyFont="1" applyFill="1" applyBorder="1" applyAlignment="1">
      <alignment horizontal="center" vertical="center" wrapText="1"/>
    </xf>
    <xf numFmtId="0" fontId="101" fillId="33" borderId="12" xfId="0" applyFont="1" applyFill="1" applyBorder="1" applyAlignment="1">
      <alignment vertical="center" wrapText="1"/>
    </xf>
    <xf numFmtId="0" fontId="36" fillId="40" borderId="10" xfId="64" applyNumberFormat="1" applyFont="1" applyFill="1" applyBorder="1" applyAlignment="1">
      <alignment horizontal="center" vertical="center"/>
      <protection/>
    </xf>
    <xf numFmtId="0" fontId="19" fillId="0" borderId="11" xfId="0" applyFont="1" applyFill="1" applyBorder="1" applyAlignment="1">
      <alignment horizontal="center" vertical="center" wrapText="1"/>
    </xf>
    <xf numFmtId="0" fontId="30" fillId="14" borderId="0" xfId="0" applyFont="1" applyFill="1" applyBorder="1" applyAlignment="1">
      <alignment/>
    </xf>
    <xf numFmtId="0" fontId="19" fillId="0" borderId="0" xfId="0" applyFont="1" applyFill="1" applyAlignment="1">
      <alignment/>
    </xf>
    <xf numFmtId="0" fontId="38" fillId="37" borderId="12" xfId="64" applyNumberFormat="1" applyFont="1" applyFill="1" applyBorder="1" applyAlignment="1">
      <alignment horizontal="center" vertical="center" wrapText="1"/>
      <protection/>
    </xf>
    <xf numFmtId="37" fontId="19" fillId="0" borderId="12" xfId="49" applyNumberFormat="1" applyFont="1" applyBorder="1" applyAlignment="1">
      <alignment horizontal="center" vertical="center" wrapText="1"/>
    </xf>
    <xf numFmtId="179" fontId="19" fillId="0" borderId="12" xfId="0" applyNumberFormat="1" applyFont="1" applyBorder="1" applyAlignment="1">
      <alignment vertical="center"/>
    </xf>
    <xf numFmtId="9" fontId="36" fillId="37" borderId="12" xfId="64" applyNumberFormat="1" applyFont="1" applyFill="1" applyBorder="1" applyAlignment="1">
      <alignment horizontal="center" vertical="center"/>
      <protection/>
    </xf>
    <xf numFmtId="0" fontId="23" fillId="33"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01" fillId="0" borderId="11" xfId="0" applyFont="1" applyFill="1" applyBorder="1" applyAlignment="1">
      <alignment vertical="center" wrapText="1"/>
    </xf>
    <xf numFmtId="0" fontId="101"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179" fontId="19" fillId="0" borderId="26" xfId="0" applyNumberFormat="1" applyFont="1" applyFill="1" applyBorder="1" applyAlignment="1">
      <alignment vertical="center"/>
    </xf>
    <xf numFmtId="9" fontId="36" fillId="37" borderId="11" xfId="64" applyNumberFormat="1" applyFont="1" applyFill="1" applyBorder="1" applyAlignment="1">
      <alignment horizontal="center" vertical="center"/>
      <protection/>
    </xf>
    <xf numFmtId="1" fontId="38" fillId="37" borderId="19" xfId="64" applyNumberFormat="1" applyFont="1" applyFill="1" applyBorder="1" applyAlignment="1">
      <alignment horizontal="center" vertical="center" wrapText="1"/>
      <protection/>
    </xf>
    <xf numFmtId="0" fontId="19" fillId="0" borderId="12" xfId="0" applyFont="1" applyFill="1" applyBorder="1" applyAlignment="1">
      <alignment horizontal="left" wrapText="1"/>
    </xf>
    <xf numFmtId="1" fontId="38" fillId="37" borderId="16" xfId="64" applyNumberFormat="1" applyFont="1" applyFill="1" applyBorder="1" applyAlignment="1">
      <alignment horizontal="center" vertical="center" wrapText="1"/>
      <protection/>
    </xf>
    <xf numFmtId="0" fontId="38" fillId="0" borderId="10" xfId="64" applyNumberFormat="1" applyFont="1" applyBorder="1" applyAlignment="1">
      <alignment/>
      <protection/>
    </xf>
    <xf numFmtId="177" fontId="36" fillId="40" borderId="16" xfId="64" applyNumberFormat="1" applyFont="1" applyFill="1" applyBorder="1" applyAlignment="1">
      <alignment horizontal="center" vertical="center"/>
      <protection/>
    </xf>
    <xf numFmtId="10" fontId="36" fillId="34" borderId="10" xfId="64" applyNumberFormat="1" applyFont="1" applyFill="1" applyBorder="1">
      <alignment/>
      <protection/>
    </xf>
    <xf numFmtId="0" fontId="19" fillId="0" borderId="0" xfId="0" applyFont="1" applyAlignment="1">
      <alignment/>
    </xf>
    <xf numFmtId="0" fontId="19" fillId="34" borderId="0" xfId="0" applyFont="1" applyFill="1" applyAlignment="1">
      <alignment/>
    </xf>
    <xf numFmtId="177" fontId="19" fillId="0" borderId="0" xfId="0" applyNumberFormat="1" applyFont="1" applyAlignment="1">
      <alignment/>
    </xf>
    <xf numFmtId="0" fontId="38" fillId="36" borderId="0" xfId="64" applyNumberFormat="1" applyFont="1" applyFill="1" applyBorder="1" applyAlignment="1">
      <alignment/>
      <protection/>
    </xf>
    <xf numFmtId="0" fontId="38" fillId="0" borderId="0" xfId="64" applyNumberFormat="1" applyFont="1" applyBorder="1" applyAlignment="1">
      <alignment horizontal="left" wrapText="1"/>
      <protection/>
    </xf>
    <xf numFmtId="0" fontId="38" fillId="0" borderId="0" xfId="64" applyNumberFormat="1" applyFont="1" applyFill="1" applyBorder="1" applyAlignment="1">
      <alignment horizontal="left" wrapText="1"/>
      <protection/>
    </xf>
    <xf numFmtId="172" fontId="38" fillId="0" borderId="0" xfId="64" applyNumberFormat="1" applyFont="1" applyBorder="1" applyAlignment="1">
      <alignment horizontal="center" wrapText="1"/>
      <protection/>
    </xf>
    <xf numFmtId="177" fontId="38" fillId="51" borderId="10" xfId="64" applyNumberFormat="1" applyFont="1" applyFill="1" applyBorder="1" applyAlignment="1">
      <alignment horizontal="center" vertical="center" wrapText="1"/>
      <protection/>
    </xf>
    <xf numFmtId="0" fontId="19" fillId="34" borderId="10" xfId="0" applyFont="1" applyFill="1" applyBorder="1" applyAlignment="1">
      <alignment/>
    </xf>
    <xf numFmtId="0" fontId="19" fillId="34" borderId="10" xfId="0" applyFont="1" applyFill="1" applyBorder="1" applyAlignment="1">
      <alignment horizontal="center" vertical="center"/>
    </xf>
    <xf numFmtId="0" fontId="16" fillId="0" borderId="10" xfId="0" applyFont="1" applyFill="1" applyBorder="1" applyAlignment="1">
      <alignment horizontal="center" vertical="center" wrapText="1"/>
    </xf>
    <xf numFmtId="9" fontId="23" fillId="0" borderId="10" xfId="0" applyNumberFormat="1" applyFont="1" applyFill="1" applyBorder="1" applyAlignment="1">
      <alignment horizontal="center" vertical="center" wrapText="1"/>
    </xf>
    <xf numFmtId="177" fontId="19" fillId="0" borderId="10" xfId="0" applyNumberFormat="1" applyFont="1" applyBorder="1" applyAlignment="1">
      <alignment/>
    </xf>
    <xf numFmtId="9" fontId="19" fillId="0" borderId="10" xfId="0" applyNumberFormat="1" applyFont="1" applyFill="1" applyBorder="1" applyAlignment="1">
      <alignment horizontal="center" vertical="center"/>
    </xf>
    <xf numFmtId="0" fontId="19" fillId="34" borderId="19" xfId="0" applyFont="1" applyFill="1" applyBorder="1" applyAlignment="1">
      <alignment horizontal="center" vertical="center"/>
    </xf>
    <xf numFmtId="14" fontId="16" fillId="0" borderId="11" xfId="62" applyNumberFormat="1" applyFont="1" applyBorder="1" applyAlignment="1">
      <alignment horizontal="center" vertical="center" wrapText="1"/>
      <protection/>
    </xf>
    <xf numFmtId="9" fontId="5" fillId="0" borderId="11" xfId="0" applyNumberFormat="1" applyFont="1" applyFill="1" applyBorder="1" applyAlignment="1">
      <alignment horizontal="center" vertical="center" wrapText="1"/>
    </xf>
    <xf numFmtId="9" fontId="16" fillId="0" borderId="11" xfId="62" applyFont="1" applyBorder="1" applyAlignment="1">
      <alignment horizontal="center" vertical="center" wrapText="1"/>
      <protection/>
    </xf>
    <xf numFmtId="0" fontId="10" fillId="0" borderId="11" xfId="64" applyNumberFormat="1" applyFont="1" applyBorder="1" applyAlignment="1">
      <alignment horizontal="left" vertical="center"/>
      <protection/>
    </xf>
    <xf numFmtId="14" fontId="16" fillId="0" borderId="11" xfId="62" applyNumberFormat="1" applyFont="1" applyBorder="1" applyAlignment="1">
      <alignment horizontal="center" vertical="center" wrapText="1"/>
      <protection/>
    </xf>
    <xf numFmtId="14" fontId="19" fillId="0" borderId="11" xfId="62" applyNumberFormat="1" applyFont="1" applyBorder="1" applyAlignment="1" applyProtection="1">
      <alignment horizontal="center" vertical="center"/>
      <protection locked="0"/>
    </xf>
    <xf numFmtId="0" fontId="19" fillId="0" borderId="10" xfId="0" applyFont="1" applyBorder="1" applyAlignment="1">
      <alignment wrapText="1"/>
    </xf>
    <xf numFmtId="14" fontId="19" fillId="0" borderId="11" xfId="62" applyNumberFormat="1" applyFont="1" applyBorder="1" applyAlignment="1" applyProtection="1">
      <alignment horizontal="center" vertical="center"/>
      <protection locked="0"/>
    </xf>
    <xf numFmtId="0" fontId="19" fillId="34" borderId="11" xfId="0" applyFont="1" applyFill="1" applyBorder="1" applyAlignment="1">
      <alignment horizontal="center" vertical="center"/>
    </xf>
    <xf numFmtId="14" fontId="19" fillId="0" borderId="10" xfId="0" applyNumberFormat="1" applyFont="1" applyBorder="1" applyAlignment="1">
      <alignment horizontal="center" vertical="center" wrapText="1"/>
    </xf>
    <xf numFmtId="0" fontId="4" fillId="36" borderId="0" xfId="64" applyNumberFormat="1" applyFont="1" applyFill="1" applyBorder="1" applyAlignment="1">
      <alignment wrapText="1"/>
      <protection/>
    </xf>
    <xf numFmtId="0" fontId="4" fillId="36" borderId="0" xfId="0" applyFont="1" applyFill="1" applyBorder="1" applyAlignment="1">
      <alignment wrapText="1"/>
    </xf>
    <xf numFmtId="0" fontId="4" fillId="36" borderId="0" xfId="64" applyNumberFormat="1" applyFont="1" applyFill="1" applyBorder="1" applyAlignment="1">
      <alignment horizontal="left" wrapText="1"/>
      <protection/>
    </xf>
    <xf numFmtId="179" fontId="19" fillId="0" borderId="10" xfId="0" applyNumberFormat="1" applyFont="1" applyFill="1" applyBorder="1" applyAlignment="1">
      <alignment horizontal="center" vertical="center"/>
    </xf>
    <xf numFmtId="0" fontId="38" fillId="36" borderId="0" xfId="64" applyNumberFormat="1" applyFont="1" applyFill="1" applyBorder="1" applyAlignment="1">
      <alignment wrapText="1"/>
      <protection/>
    </xf>
    <xf numFmtId="0" fontId="10" fillId="37" borderId="11" xfId="64" applyNumberFormat="1" applyFont="1" applyFill="1" applyBorder="1" applyAlignment="1">
      <alignment horizontal="center" vertical="center"/>
      <protection/>
    </xf>
    <xf numFmtId="0" fontId="4" fillId="39" borderId="0" xfId="64" applyNumberFormat="1" applyFont="1" applyFill="1" applyBorder="1" applyAlignment="1">
      <alignment horizontal="left" wrapText="1"/>
      <protection/>
    </xf>
    <xf numFmtId="0" fontId="19" fillId="0" borderId="34" xfId="0" applyFont="1" applyFill="1" applyBorder="1" applyAlignment="1">
      <alignment vertical="center" wrapText="1"/>
    </xf>
    <xf numFmtId="0" fontId="40" fillId="34" borderId="11" xfId="64" applyNumberFormat="1" applyFont="1" applyFill="1" applyBorder="1" applyAlignment="1">
      <alignment horizontal="center" vertical="center" wrapText="1"/>
      <protection/>
    </xf>
    <xf numFmtId="0" fontId="0" fillId="34" borderId="11" xfId="0" applyFont="1" applyFill="1" applyBorder="1" applyAlignment="1">
      <alignment horizontal="center" vertical="center"/>
    </xf>
    <xf numFmtId="0" fontId="4" fillId="23" borderId="0" xfId="64" applyNumberFormat="1" applyFont="1" applyFill="1" applyBorder="1" applyAlignment="1">
      <alignment wrapText="1"/>
      <protection/>
    </xf>
    <xf numFmtId="0" fontId="5" fillId="23" borderId="0" xfId="0" applyFont="1" applyFill="1" applyAlignment="1">
      <alignment/>
    </xf>
    <xf numFmtId="9" fontId="12" fillId="0" borderId="11"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4" fillId="39" borderId="0" xfId="64" applyNumberFormat="1" applyFont="1" applyFill="1" applyBorder="1" applyAlignment="1">
      <alignment horizontal="left" wrapText="1"/>
      <protection/>
    </xf>
    <xf numFmtId="0" fontId="4" fillId="36" borderId="0" xfId="64" applyNumberFormat="1" applyFont="1" applyFill="1" applyBorder="1" applyAlignment="1">
      <alignment wrapText="1"/>
      <protection/>
    </xf>
    <xf numFmtId="0" fontId="5" fillId="0" borderId="10" xfId="0" applyFont="1" applyBorder="1" applyAlignment="1">
      <alignment horizontal="justify" vertical="center" wrapText="1" readingOrder="1"/>
    </xf>
    <xf numFmtId="0" fontId="5" fillId="0" borderId="10" xfId="0" applyFont="1" applyFill="1" applyBorder="1" applyAlignment="1">
      <alignment horizontal="justify" vertical="center" wrapText="1" readingOrder="1"/>
    </xf>
    <xf numFmtId="0" fontId="4" fillId="52" borderId="10" xfId="64" applyNumberFormat="1" applyFont="1" applyFill="1" applyBorder="1" applyAlignment="1">
      <alignment vertical="center"/>
      <protection/>
    </xf>
    <xf numFmtId="0" fontId="4" fillId="52" borderId="12" xfId="64" applyNumberFormat="1" applyFont="1" applyFill="1" applyBorder="1" applyAlignment="1">
      <alignment vertical="center"/>
      <protection/>
    </xf>
    <xf numFmtId="0" fontId="4" fillId="53" borderId="12" xfId="64" applyNumberFormat="1" applyFont="1" applyFill="1" applyBorder="1" applyAlignment="1">
      <alignment vertical="center"/>
      <protection/>
    </xf>
    <xf numFmtId="0" fontId="4" fillId="54" borderId="10" xfId="64" applyNumberFormat="1" applyFont="1" applyFill="1" applyBorder="1" applyAlignment="1">
      <alignment vertical="center"/>
      <protection/>
    </xf>
    <xf numFmtId="0" fontId="4" fillId="52" borderId="0" xfId="64" applyNumberFormat="1" applyFont="1" applyFill="1" applyBorder="1" applyAlignment="1">
      <alignment vertical="center"/>
      <protection/>
    </xf>
    <xf numFmtId="0" fontId="4" fillId="53" borderId="0" xfId="64" applyNumberFormat="1" applyFont="1" applyFill="1" applyBorder="1" applyAlignment="1">
      <alignment vertical="center"/>
      <protection/>
    </xf>
    <xf numFmtId="0" fontId="4" fillId="0" borderId="0" xfId="64" applyNumberFormat="1" applyFont="1" applyBorder="1" applyAlignment="1">
      <alignment wrapText="1"/>
      <protection/>
    </xf>
    <xf numFmtId="172" fontId="4" fillId="0" borderId="0" xfId="64" applyNumberFormat="1" applyFont="1" applyFill="1" applyBorder="1" applyAlignment="1">
      <alignment wrapText="1"/>
      <protection/>
    </xf>
    <xf numFmtId="172" fontId="4" fillId="0" borderId="0" xfId="0" applyNumberFormat="1" applyFont="1" applyFill="1" applyBorder="1" applyAlignment="1">
      <alignment wrapText="1"/>
    </xf>
    <xf numFmtId="0" fontId="4" fillId="0" borderId="0" xfId="64" applyNumberFormat="1" applyFont="1" applyFill="1" applyBorder="1" applyAlignment="1">
      <alignment wrapText="1"/>
      <protection/>
    </xf>
    <xf numFmtId="0" fontId="10" fillId="0" borderId="0" xfId="64" applyNumberFormat="1" applyFont="1" applyFill="1">
      <alignment/>
      <protection/>
    </xf>
    <xf numFmtId="0" fontId="4" fillId="0" borderId="0" xfId="0" applyFont="1" applyFill="1" applyBorder="1" applyAlignment="1">
      <alignment wrapText="1"/>
    </xf>
    <xf numFmtId="0" fontId="10" fillId="0" borderId="0" xfId="64" applyNumberFormat="1" applyFont="1" applyFill="1" applyBorder="1" applyAlignment="1">
      <alignment/>
      <protection/>
    </xf>
    <xf numFmtId="0" fontId="4" fillId="0" borderId="0" xfId="64" applyNumberFormat="1" applyFont="1" applyFill="1" applyAlignment="1">
      <alignment horizontal="left" vertical="top"/>
      <protection/>
    </xf>
    <xf numFmtId="172" fontId="4" fillId="55" borderId="0" xfId="64" applyNumberFormat="1" applyFont="1" applyFill="1" applyBorder="1" applyAlignment="1">
      <alignment wrapText="1"/>
      <protection/>
    </xf>
    <xf numFmtId="172" fontId="4" fillId="55" borderId="0" xfId="0" applyNumberFormat="1" applyFont="1" applyFill="1" applyBorder="1" applyAlignment="1">
      <alignment wrapText="1"/>
    </xf>
    <xf numFmtId="0" fontId="4" fillId="36" borderId="0" xfId="64" applyNumberFormat="1" applyFont="1" applyFill="1" applyAlignment="1">
      <alignment horizontal="right" vertical="top" readingOrder="1"/>
      <protection/>
    </xf>
    <xf numFmtId="172" fontId="4" fillId="55" borderId="0" xfId="64" applyNumberFormat="1" applyFont="1" applyFill="1" applyBorder="1" applyAlignment="1">
      <alignment horizontal="right" wrapText="1" readingOrder="1"/>
      <protection/>
    </xf>
    <xf numFmtId="0" fontId="4" fillId="55" borderId="0" xfId="0" applyNumberFormat="1" applyFont="1" applyFill="1" applyBorder="1" applyAlignment="1">
      <alignment wrapText="1"/>
    </xf>
    <xf numFmtId="0" fontId="4" fillId="36" borderId="0" xfId="64" applyNumberFormat="1" applyFont="1" applyFill="1" applyBorder="1" applyAlignment="1">
      <alignment wrapText="1" readingOrder="1"/>
      <protection/>
    </xf>
    <xf numFmtId="0" fontId="4" fillId="53" borderId="11" xfId="64" applyNumberFormat="1" applyFont="1" applyFill="1" applyBorder="1" applyAlignment="1">
      <alignment vertical="center"/>
      <protection/>
    </xf>
    <xf numFmtId="172" fontId="4" fillId="55" borderId="0" xfId="64" applyNumberFormat="1" applyFont="1" applyFill="1" applyBorder="1" applyAlignment="1">
      <alignment horizontal="justify" vertical="distributed" wrapText="1" readingOrder="1"/>
      <protection/>
    </xf>
    <xf numFmtId="0" fontId="4" fillId="0" borderId="0" xfId="0" applyFont="1" applyFill="1" applyBorder="1" applyAlignment="1">
      <alignment horizontal="center" vertical="center"/>
    </xf>
    <xf numFmtId="0" fontId="10" fillId="0" borderId="0" xfId="64" applyNumberFormat="1" applyFont="1" applyFill="1" applyAlignment="1">
      <alignment/>
      <protection/>
    </xf>
    <xf numFmtId="0" fontId="10" fillId="0" borderId="0" xfId="64" applyNumberFormat="1" applyFont="1" applyFill="1" applyBorder="1">
      <alignment/>
      <protection/>
    </xf>
    <xf numFmtId="0" fontId="4" fillId="53" borderId="15" xfId="64" applyNumberFormat="1" applyFont="1" applyFill="1" applyBorder="1" applyAlignment="1">
      <alignment vertical="center"/>
      <protection/>
    </xf>
    <xf numFmtId="0" fontId="4" fillId="0" borderId="0" xfId="64" applyNumberFormat="1" applyFont="1" applyFill="1" applyBorder="1" applyAlignment="1">
      <alignment/>
      <protection/>
    </xf>
    <xf numFmtId="172" fontId="4" fillId="0" borderId="0" xfId="64" applyNumberFormat="1" applyFont="1" applyFill="1" applyBorder="1" applyAlignment="1">
      <alignment horizontal="center" wrapText="1"/>
      <protection/>
    </xf>
    <xf numFmtId="0" fontId="4" fillId="0" borderId="0" xfId="64" applyNumberFormat="1" applyFont="1" applyFill="1" applyBorder="1" applyAlignment="1">
      <alignment vertical="center"/>
      <protection/>
    </xf>
    <xf numFmtId="0" fontId="5" fillId="33" borderId="10" xfId="0" applyFont="1" applyFill="1" applyBorder="1" applyAlignment="1">
      <alignment horizontal="justify" vertical="center" wrapText="1" readingOrder="1"/>
    </xf>
    <xf numFmtId="0" fontId="10" fillId="0" borderId="10" xfId="64" applyNumberFormat="1" applyFont="1" applyFill="1" applyBorder="1">
      <alignment/>
      <protection/>
    </xf>
    <xf numFmtId="172" fontId="4" fillId="55" borderId="0" xfId="64" applyNumberFormat="1" applyFont="1" applyFill="1" applyBorder="1" applyAlignment="1">
      <alignment horizontal="right" wrapText="1"/>
      <protection/>
    </xf>
    <xf numFmtId="0" fontId="41" fillId="0" borderId="10" xfId="64" applyNumberFormat="1" applyFont="1" applyBorder="1" applyAlignment="1">
      <alignment horizontal="center" vertical="center" wrapText="1"/>
      <protection/>
    </xf>
    <xf numFmtId="0" fontId="4" fillId="39" borderId="0" xfId="64" applyNumberFormat="1" applyFont="1" applyFill="1" applyBorder="1" applyAlignment="1">
      <alignment/>
      <protection/>
    </xf>
    <xf numFmtId="0" fontId="4" fillId="39" borderId="0" xfId="0" applyFont="1" applyFill="1" applyBorder="1" applyAlignment="1">
      <alignment wrapText="1"/>
    </xf>
    <xf numFmtId="0" fontId="4" fillId="39" borderId="0" xfId="64" applyNumberFormat="1" applyFont="1" applyFill="1" applyAlignment="1">
      <alignment horizontal="left" vertical="top"/>
      <protection/>
    </xf>
    <xf numFmtId="172" fontId="4" fillId="39" borderId="0" xfId="64" applyNumberFormat="1" applyFont="1" applyFill="1" applyBorder="1" applyAlignment="1">
      <alignment wrapText="1"/>
      <protection/>
    </xf>
    <xf numFmtId="172" fontId="4" fillId="39" borderId="0" xfId="0" applyNumberFormat="1" applyFont="1" applyFill="1" applyBorder="1" applyAlignment="1">
      <alignment wrapText="1"/>
    </xf>
    <xf numFmtId="14" fontId="4" fillId="39" borderId="0" xfId="0" applyNumberFormat="1" applyFont="1" applyFill="1" applyBorder="1" applyAlignment="1">
      <alignment horizontal="right" wrapText="1"/>
    </xf>
    <xf numFmtId="0" fontId="12" fillId="0" borderId="10" xfId="0" applyFont="1" applyBorder="1" applyAlignment="1">
      <alignment vertical="center" wrapText="1"/>
    </xf>
    <xf numFmtId="14" fontId="42" fillId="0" borderId="10" xfId="0" applyNumberFormat="1" applyFont="1" applyBorder="1" applyAlignment="1">
      <alignment horizontal="center" vertical="center" wrapText="1"/>
    </xf>
    <xf numFmtId="0" fontId="10" fillId="0" borderId="10" xfId="64" applyNumberFormat="1" applyFont="1" applyBorder="1" applyAlignment="1">
      <alignment vertical="center" wrapText="1"/>
      <protection/>
    </xf>
    <xf numFmtId="0" fontId="4" fillId="0" borderId="10" xfId="64" applyNumberFormat="1" applyFont="1" applyBorder="1" applyAlignment="1">
      <alignment horizontal="center" vertical="distributed" wrapText="1" readingOrder="1"/>
      <protection/>
    </xf>
    <xf numFmtId="0" fontId="5" fillId="0" borderId="10" xfId="0" applyFont="1" applyBorder="1" applyAlignment="1">
      <alignment horizontal="center" vertical="distributed" readingOrder="1"/>
    </xf>
    <xf numFmtId="14" fontId="4" fillId="55" borderId="0" xfId="64" applyNumberFormat="1" applyFont="1" applyFill="1" applyBorder="1" applyAlignment="1">
      <alignment horizontal="center" wrapText="1"/>
      <protection/>
    </xf>
    <xf numFmtId="0" fontId="19" fillId="0" borderId="10" xfId="0" applyFont="1" applyBorder="1" applyAlignment="1">
      <alignment horizontal="justify" vertical="center" wrapText="1" readingOrder="1"/>
    </xf>
    <xf numFmtId="0" fontId="12" fillId="0" borderId="10" xfId="0" applyFont="1" applyBorder="1" applyAlignment="1">
      <alignment horizontal="justify" vertical="center" wrapText="1" readingOrder="1"/>
    </xf>
    <xf numFmtId="0" fontId="4" fillId="52" borderId="22" xfId="64" applyNumberFormat="1" applyFont="1" applyFill="1" applyBorder="1" applyAlignment="1">
      <alignment vertical="center"/>
      <protection/>
    </xf>
    <xf numFmtId="0" fontId="4" fillId="36" borderId="0" xfId="64" applyNumberFormat="1" applyFont="1" applyFill="1" applyAlignment="1">
      <alignment horizontal="right" vertical="top"/>
      <protection/>
    </xf>
    <xf numFmtId="1" fontId="4" fillId="0" borderId="0" xfId="0" applyNumberFormat="1" applyFont="1" applyFill="1" applyBorder="1" applyAlignment="1">
      <alignment wrapText="1"/>
    </xf>
    <xf numFmtId="0" fontId="19" fillId="0" borderId="10" xfId="0" applyFont="1" applyFill="1" applyBorder="1" applyAlignment="1">
      <alignment horizontal="justify" vertical="center" wrapText="1" readingOrder="1"/>
    </xf>
    <xf numFmtId="0" fontId="19" fillId="0" borderId="10" xfId="0" applyFont="1" applyFill="1" applyBorder="1" applyAlignment="1" applyProtection="1">
      <alignment horizontal="justify" vertical="center" wrapText="1" readingOrder="1"/>
      <protection locked="0"/>
    </xf>
    <xf numFmtId="0" fontId="101" fillId="0" borderId="10" xfId="0" applyFont="1" applyFill="1" applyBorder="1" applyAlignment="1">
      <alignment horizontal="justify" vertical="center" wrapText="1" readingOrder="1"/>
    </xf>
    <xf numFmtId="0" fontId="19" fillId="56" borderId="10" xfId="0" applyFont="1" applyFill="1" applyBorder="1" applyAlignment="1" applyProtection="1">
      <alignment horizontal="justify" vertical="center" wrapText="1" readingOrder="1"/>
      <protection locked="0"/>
    </xf>
    <xf numFmtId="0" fontId="16" fillId="57" borderId="10" xfId="0" applyFont="1" applyFill="1" applyBorder="1" applyAlignment="1" applyProtection="1">
      <alignment horizontal="justify" vertical="center" wrapText="1" readingOrder="1"/>
      <protection locked="0"/>
    </xf>
    <xf numFmtId="0" fontId="10" fillId="0" borderId="0" xfId="64" applyNumberFormat="1" applyFont="1" applyFill="1" applyBorder="1" applyAlignment="1">
      <alignment horizontal="center" vertical="center" wrapText="1"/>
      <protection/>
    </xf>
    <xf numFmtId="0" fontId="3"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173" fontId="3" fillId="0" borderId="0" xfId="0" applyNumberFormat="1" applyFont="1" applyFill="1" applyBorder="1" applyAlignment="1">
      <alignment vertical="top" wrapText="1"/>
    </xf>
    <xf numFmtId="0" fontId="5" fillId="0" borderId="0" xfId="0" applyFont="1" applyFill="1" applyAlignment="1">
      <alignment/>
    </xf>
    <xf numFmtId="0" fontId="3" fillId="39" borderId="0" xfId="0" applyFont="1" applyFill="1" applyBorder="1" applyAlignment="1">
      <alignment vertical="top" wrapText="1"/>
    </xf>
    <xf numFmtId="173" fontId="3" fillId="39" borderId="0" xfId="0" applyNumberFormat="1" applyFont="1" applyFill="1" applyBorder="1" applyAlignment="1">
      <alignment vertical="top" wrapText="1"/>
    </xf>
    <xf numFmtId="14" fontId="3" fillId="39" borderId="0" xfId="0" applyNumberFormat="1" applyFont="1" applyFill="1" applyBorder="1" applyAlignment="1">
      <alignment horizontal="right" vertical="top" wrapText="1"/>
    </xf>
    <xf numFmtId="0" fontId="3" fillId="0" borderId="0" xfId="0" applyFont="1" applyFill="1" applyBorder="1" applyAlignment="1">
      <alignment/>
    </xf>
    <xf numFmtId="0" fontId="19" fillId="33" borderId="10" xfId="0" applyFont="1" applyFill="1" applyBorder="1" applyAlignment="1">
      <alignment horizontal="justify" vertical="center" wrapText="1" readingOrder="1"/>
    </xf>
    <xf numFmtId="0" fontId="4" fillId="0" borderId="0" xfId="64" applyNumberFormat="1" applyFont="1" applyFill="1" applyBorder="1" applyAlignment="1">
      <alignment horizontal="center"/>
      <protection/>
    </xf>
    <xf numFmtId="0" fontId="30" fillId="0" borderId="0" xfId="0" applyFont="1" applyFill="1" applyBorder="1" applyAlignment="1">
      <alignment/>
    </xf>
    <xf numFmtId="1" fontId="36" fillId="40" borderId="10" xfId="64" applyNumberFormat="1" applyFont="1" applyFill="1" applyBorder="1" applyAlignment="1">
      <alignment horizontal="center" vertical="center"/>
      <protection/>
    </xf>
    <xf numFmtId="0" fontId="19" fillId="0" borderId="12" xfId="0" applyFont="1" applyFill="1" applyBorder="1" applyAlignment="1">
      <alignment horizontal="justify" vertical="center" wrapText="1" readingOrder="1"/>
    </xf>
    <xf numFmtId="0" fontId="19" fillId="0" borderId="12" xfId="0" applyFont="1" applyBorder="1" applyAlignment="1">
      <alignment horizontal="justify" vertical="center" wrapText="1" readingOrder="1"/>
    </xf>
    <xf numFmtId="0" fontId="19" fillId="34" borderId="12" xfId="0" applyFont="1" applyFill="1" applyBorder="1" applyAlignment="1">
      <alignment horizontal="justify" vertical="center" wrapText="1" readingOrder="1"/>
    </xf>
    <xf numFmtId="1" fontId="4" fillId="37" borderId="0" xfId="64" applyNumberFormat="1" applyFont="1" applyFill="1" applyBorder="1" applyAlignment="1">
      <alignment vertical="center" wrapText="1"/>
      <protection/>
    </xf>
    <xf numFmtId="0" fontId="12" fillId="33" borderId="12" xfId="0" applyFont="1" applyFill="1" applyBorder="1" applyAlignment="1">
      <alignment horizontal="justify" vertical="center" wrapText="1" readingOrder="1"/>
    </xf>
    <xf numFmtId="0" fontId="3" fillId="14" borderId="21" xfId="0" applyFont="1" applyFill="1" applyBorder="1" applyAlignment="1">
      <alignment/>
    </xf>
    <xf numFmtId="0" fontId="38" fillId="39" borderId="0" xfId="64" applyNumberFormat="1" applyFont="1" applyFill="1" applyBorder="1" applyAlignment="1">
      <alignment wrapText="1"/>
      <protection/>
    </xf>
    <xf numFmtId="0" fontId="38" fillId="0" borderId="0" xfId="0" applyFont="1" applyFill="1" applyBorder="1" applyAlignment="1">
      <alignment horizontal="center" vertical="center"/>
    </xf>
    <xf numFmtId="0" fontId="38" fillId="0" borderId="0" xfId="0" applyFont="1" applyFill="1" applyBorder="1" applyAlignment="1">
      <alignment wrapText="1"/>
    </xf>
    <xf numFmtId="0" fontId="36" fillId="0" borderId="0" xfId="64" applyNumberFormat="1" applyFont="1" applyFill="1" applyBorder="1" applyAlignment="1">
      <alignment/>
      <protection/>
    </xf>
    <xf numFmtId="0" fontId="36" fillId="0" borderId="0" xfId="64" applyNumberFormat="1" applyFont="1" applyFill="1" applyBorder="1">
      <alignment/>
      <protection/>
    </xf>
    <xf numFmtId="172" fontId="38" fillId="0" borderId="0" xfId="64" applyNumberFormat="1" applyFont="1" applyFill="1" applyBorder="1" applyAlignment="1">
      <alignment wrapText="1"/>
      <protection/>
    </xf>
    <xf numFmtId="172" fontId="38" fillId="0" borderId="0" xfId="0" applyNumberFormat="1" applyFont="1" applyFill="1" applyBorder="1" applyAlignment="1">
      <alignment wrapText="1"/>
    </xf>
    <xf numFmtId="14" fontId="38" fillId="55" borderId="0" xfId="64" applyNumberFormat="1" applyFont="1" applyFill="1" applyBorder="1" applyAlignment="1">
      <alignment horizontal="right" wrapText="1"/>
      <protection/>
    </xf>
    <xf numFmtId="14" fontId="38" fillId="55" borderId="0" xfId="0" applyNumberFormat="1" applyFont="1" applyFill="1" applyBorder="1" applyAlignment="1">
      <alignment horizontal="right" wrapText="1"/>
    </xf>
    <xf numFmtId="9" fontId="23" fillId="0" borderId="10" xfId="0" applyNumberFormat="1" applyFont="1" applyFill="1" applyBorder="1" applyAlignment="1">
      <alignment horizontal="center" vertical="center"/>
    </xf>
    <xf numFmtId="14" fontId="19" fillId="0" borderId="10" xfId="0" applyNumberFormat="1" applyFont="1" applyFill="1" applyBorder="1" applyAlignment="1">
      <alignment horizontal="center" vertical="center"/>
    </xf>
    <xf numFmtId="1" fontId="19" fillId="51" borderId="10" xfId="0" applyNumberFormat="1" applyFont="1" applyFill="1" applyBorder="1" applyAlignment="1">
      <alignment horizontal="center" vertical="center"/>
    </xf>
    <xf numFmtId="0" fontId="105" fillId="0" borderId="10" xfId="0" applyFont="1" applyFill="1" applyBorder="1" applyAlignment="1">
      <alignment horizontal="justify" vertical="center" wrapText="1" readingOrder="1"/>
    </xf>
    <xf numFmtId="0" fontId="16" fillId="0" borderId="10" xfId="0" applyFont="1" applyFill="1" applyBorder="1" applyAlignment="1">
      <alignment horizontal="justify" vertical="center" wrapText="1" readingOrder="1"/>
    </xf>
    <xf numFmtId="14" fontId="4" fillId="55" borderId="0" xfId="64" applyNumberFormat="1" applyFont="1" applyFill="1" applyBorder="1" applyAlignment="1">
      <alignment wrapText="1"/>
      <protection/>
    </xf>
    <xf numFmtId="14" fontId="4" fillId="55" borderId="0" xfId="0" applyNumberFormat="1" applyFont="1" applyFill="1" applyBorder="1" applyAlignment="1">
      <alignment wrapText="1"/>
    </xf>
    <xf numFmtId="0" fontId="4" fillId="58" borderId="16" xfId="64" applyNumberFormat="1" applyFont="1" applyFill="1" applyBorder="1" applyAlignment="1">
      <alignment vertical="center"/>
      <protection/>
    </xf>
    <xf numFmtId="180" fontId="19" fillId="0" borderId="10" xfId="60" applyFont="1" applyBorder="1" applyAlignment="1" applyProtection="1">
      <alignment horizontal="justify" vertical="center" wrapText="1" readingOrder="1"/>
      <protection/>
    </xf>
    <xf numFmtId="0" fontId="19" fillId="0" borderId="11" xfId="0" applyFont="1" applyBorder="1" applyAlignment="1">
      <alignment horizontal="justify" vertical="center" wrapText="1" readingOrder="1"/>
    </xf>
    <xf numFmtId="180" fontId="19" fillId="0" borderId="11" xfId="60" applyFont="1" applyBorder="1" applyAlignment="1" applyProtection="1">
      <alignment horizontal="justify" vertical="center" wrapText="1" readingOrder="1"/>
      <protection/>
    </xf>
    <xf numFmtId="0" fontId="19" fillId="0" borderId="11" xfId="0" applyFont="1" applyFill="1" applyBorder="1" applyAlignment="1">
      <alignment horizontal="justify" vertical="center" wrapText="1" readingOrder="1"/>
    </xf>
    <xf numFmtId="0" fontId="4" fillId="36" borderId="0" xfId="64" applyNumberFormat="1" applyFont="1" applyFill="1" applyBorder="1" applyAlignment="1">
      <alignment wrapText="1"/>
      <protection/>
    </xf>
    <xf numFmtId="1" fontId="16" fillId="0" borderId="11" xfId="62" applyNumberFormat="1" applyFont="1" applyBorder="1" applyAlignment="1">
      <alignment horizontal="center" vertical="center" wrapText="1"/>
      <protection/>
    </xf>
    <xf numFmtId="180" fontId="19" fillId="0" borderId="11" xfId="60" applyFont="1" applyBorder="1" applyAlignment="1" applyProtection="1">
      <alignment horizontal="justify" vertical="center" wrapText="1" readingOrder="1"/>
      <protection/>
    </xf>
    <xf numFmtId="180" fontId="19" fillId="0" borderId="16" xfId="60" applyFont="1" applyBorder="1" applyAlignment="1" applyProtection="1">
      <alignment horizontal="justify" vertical="center" wrapText="1" readingOrder="1"/>
      <protection/>
    </xf>
    <xf numFmtId="180" fontId="19" fillId="0" borderId="10" xfId="60" applyFont="1" applyBorder="1" applyAlignment="1" applyProtection="1">
      <alignment horizontal="justify" vertical="center" wrapText="1" readingOrder="1"/>
      <protection/>
    </xf>
    <xf numFmtId="0" fontId="16" fillId="34" borderId="10" xfId="0" applyFont="1" applyFill="1" applyBorder="1" applyAlignment="1">
      <alignment horizontal="justify" vertical="center" wrapText="1" readingOrder="1"/>
    </xf>
    <xf numFmtId="14" fontId="4" fillId="0" borderId="0" xfId="0" applyNumberFormat="1" applyFont="1" applyFill="1" applyBorder="1" applyAlignment="1">
      <alignment wrapText="1"/>
    </xf>
    <xf numFmtId="0" fontId="4" fillId="0" borderId="16" xfId="64" applyNumberFormat="1" applyFont="1" applyBorder="1" applyAlignment="1">
      <alignment/>
      <protection/>
    </xf>
    <xf numFmtId="0" fontId="4" fillId="0" borderId="24" xfId="64" applyNumberFormat="1" applyFont="1" applyBorder="1" applyAlignment="1">
      <alignment/>
      <protection/>
    </xf>
    <xf numFmtId="0" fontId="0" fillId="0" borderId="10" xfId="0" applyFont="1" applyBorder="1" applyAlignment="1">
      <alignment horizontal="justify" vertical="center" wrapText="1" readingOrder="1"/>
    </xf>
    <xf numFmtId="0" fontId="0" fillId="0" borderId="10" xfId="0" applyFont="1" applyFill="1" applyBorder="1" applyAlignment="1">
      <alignment horizontal="justify" vertical="center" wrapText="1" readingOrder="1"/>
    </xf>
    <xf numFmtId="0" fontId="19" fillId="0" borderId="16" xfId="0" applyFont="1" applyFill="1" applyBorder="1" applyAlignment="1">
      <alignment horizontal="justify" vertical="center" wrapText="1" readingOrder="1"/>
    </xf>
    <xf numFmtId="0" fontId="19" fillId="0" borderId="24" xfId="0" applyFont="1" applyBorder="1" applyAlignment="1">
      <alignment horizontal="justify" vertical="center" wrapText="1" readingOrder="1"/>
    </xf>
    <xf numFmtId="0" fontId="10" fillId="0" borderId="10" xfId="64" applyNumberFormat="1" applyFont="1" applyBorder="1" applyAlignment="1">
      <alignment horizontal="justify" vertical="center" wrapText="1" readingOrder="1"/>
      <protection/>
    </xf>
    <xf numFmtId="0" fontId="10" fillId="0" borderId="10" xfId="64" applyNumberFormat="1" applyFont="1" applyBorder="1" applyAlignment="1">
      <alignment horizontal="justify" vertical="center" readingOrder="1"/>
      <protection/>
    </xf>
    <xf numFmtId="0" fontId="0" fillId="0" borderId="16" xfId="0" applyFont="1" applyBorder="1" applyAlignment="1">
      <alignment horizontal="justify" vertical="center" wrapText="1" readingOrder="1"/>
    </xf>
    <xf numFmtId="0" fontId="0" fillId="0" borderId="24" xfId="0" applyFont="1" applyBorder="1" applyAlignment="1">
      <alignment horizontal="justify" vertical="center" wrapText="1" readingOrder="1"/>
    </xf>
    <xf numFmtId="0" fontId="4" fillId="36" borderId="0" xfId="64" applyNumberFormat="1" applyFont="1" applyFill="1" applyBorder="1" applyAlignment="1">
      <alignment wrapText="1"/>
      <protection/>
    </xf>
    <xf numFmtId="0" fontId="4" fillId="36" borderId="0" xfId="0" applyFont="1" applyFill="1" applyBorder="1" applyAlignment="1">
      <alignment wrapText="1"/>
    </xf>
    <xf numFmtId="0" fontId="4" fillId="39" borderId="0" xfId="64" applyNumberFormat="1" applyFont="1" applyFill="1" applyBorder="1" applyAlignment="1">
      <alignment horizontal="left" wrapText="1"/>
      <protection/>
    </xf>
    <xf numFmtId="0" fontId="4" fillId="34" borderId="10" xfId="64" applyNumberFormat="1" applyFont="1" applyFill="1" applyBorder="1" applyAlignment="1">
      <alignment horizontal="center" vertical="center" wrapText="1"/>
      <protection/>
    </xf>
    <xf numFmtId="0" fontId="5" fillId="34" borderId="10" xfId="0" applyFont="1" applyFill="1" applyBorder="1" applyAlignment="1">
      <alignment horizontal="center" vertical="center"/>
    </xf>
    <xf numFmtId="172" fontId="4" fillId="0" borderId="0" xfId="0" applyNumberFormat="1" applyFont="1" applyFill="1" applyBorder="1" applyAlignment="1">
      <alignment horizontal="center" wrapText="1"/>
    </xf>
    <xf numFmtId="0" fontId="25" fillId="0" borderId="10" xfId="0" applyFont="1" applyBorder="1" applyAlignment="1">
      <alignment horizontal="justify" vertical="center" readingOrder="1"/>
    </xf>
    <xf numFmtId="0" fontId="12" fillId="33" borderId="10" xfId="0" applyFont="1" applyFill="1" applyBorder="1" applyAlignment="1">
      <alignment horizontal="justify" vertical="center" wrapText="1" readingOrder="1"/>
    </xf>
    <xf numFmtId="0" fontId="12" fillId="35" borderId="10" xfId="0" applyFont="1" applyFill="1" applyBorder="1" applyAlignment="1">
      <alignment horizontal="justify" vertical="center" wrapText="1" readingOrder="1"/>
    </xf>
    <xf numFmtId="9" fontId="12" fillId="33" borderId="10" xfId="0" applyNumberFormat="1" applyFont="1" applyFill="1" applyBorder="1" applyAlignment="1">
      <alignment horizontal="justify" vertical="center" wrapText="1" readingOrder="1"/>
    </xf>
    <xf numFmtId="172" fontId="4" fillId="0" borderId="19" xfId="0" applyNumberFormat="1" applyFont="1" applyFill="1" applyBorder="1" applyAlignment="1">
      <alignment horizontal="center" wrapText="1"/>
    </xf>
    <xf numFmtId="172" fontId="4" fillId="0" borderId="27" xfId="0" applyNumberFormat="1" applyFont="1" applyFill="1" applyBorder="1" applyAlignment="1">
      <alignment horizontal="center" wrapText="1"/>
    </xf>
    <xf numFmtId="9" fontId="102" fillId="0" borderId="10" xfId="0" applyNumberFormat="1" applyFont="1" applyFill="1" applyBorder="1" applyAlignment="1">
      <alignment horizontal="center" vertical="center" wrapText="1"/>
    </xf>
    <xf numFmtId="9" fontId="103" fillId="0" borderId="10" xfId="0" applyNumberFormat="1" applyFont="1" applyFill="1" applyBorder="1" applyAlignment="1">
      <alignment horizontal="center" vertical="center" wrapText="1"/>
    </xf>
    <xf numFmtId="0" fontId="32" fillId="0" borderId="10" xfId="0" applyFont="1" applyFill="1" applyBorder="1" applyAlignment="1">
      <alignment horizontal="justify" vertical="center" wrapText="1" readingOrder="1"/>
    </xf>
    <xf numFmtId="9" fontId="32" fillId="0" borderId="10" xfId="58" applyFont="1" applyFill="1" applyBorder="1" applyAlignment="1" applyProtection="1">
      <alignment horizontal="justify" vertical="center" wrapText="1" readingOrder="1"/>
      <protection/>
    </xf>
    <xf numFmtId="0" fontId="15" fillId="0" borderId="10" xfId="0" applyFont="1" applyFill="1" applyBorder="1" applyAlignment="1">
      <alignment horizontal="justify" vertical="center" wrapText="1" readingOrder="1"/>
    </xf>
    <xf numFmtId="0" fontId="106" fillId="0" borderId="10" xfId="0" applyFont="1" applyFill="1" applyBorder="1" applyAlignment="1">
      <alignment horizontal="justify" vertical="center" wrapText="1" readingOrder="1"/>
    </xf>
    <xf numFmtId="0" fontId="102" fillId="0" borderId="10" xfId="0" applyFont="1" applyFill="1" applyBorder="1" applyAlignment="1">
      <alignment horizontal="justify" vertical="center" wrapText="1" readingOrder="1"/>
    </xf>
    <xf numFmtId="0" fontId="33" fillId="0" borderId="10" xfId="0" applyFont="1" applyFill="1" applyBorder="1" applyAlignment="1">
      <alignment horizontal="justify" vertical="center" wrapText="1" readingOrder="1"/>
    </xf>
    <xf numFmtId="0" fontId="34" fillId="0" borderId="10" xfId="0" applyFont="1" applyFill="1" applyBorder="1" applyAlignment="1">
      <alignment horizontal="justify" vertical="center" wrapText="1" readingOrder="1"/>
    </xf>
    <xf numFmtId="0" fontId="12" fillId="0" borderId="10" xfId="0" applyFont="1" applyFill="1" applyBorder="1" applyAlignment="1">
      <alignment horizontal="justify" vertical="center" wrapText="1" readingOrder="1"/>
    </xf>
    <xf numFmtId="0" fontId="107" fillId="0" borderId="10" xfId="0" applyFont="1" applyFill="1" applyBorder="1" applyAlignment="1">
      <alignment horizontal="justify" vertical="center" wrapText="1" readingOrder="1"/>
    </xf>
    <xf numFmtId="0" fontId="103" fillId="0" borderId="10" xfId="0" applyFont="1" applyFill="1" applyBorder="1" applyAlignment="1">
      <alignment horizontal="justify" vertical="center" wrapText="1" readingOrder="1"/>
    </xf>
    <xf numFmtId="0" fontId="17" fillId="0" borderId="10" xfId="0" applyFont="1" applyFill="1" applyBorder="1" applyAlignment="1">
      <alignment horizontal="justify" vertical="center" wrapText="1" readingOrder="1"/>
    </xf>
    <xf numFmtId="0" fontId="0" fillId="0" borderId="10" xfId="0" applyFill="1" applyBorder="1" applyAlignment="1">
      <alignment horizontal="justify" vertical="center" wrapText="1" readingOrder="1"/>
    </xf>
    <xf numFmtId="0" fontId="4" fillId="0" borderId="0" xfId="64" applyNumberFormat="1" applyFont="1" applyFill="1" applyAlignment="1">
      <alignment vertical="top"/>
      <protection/>
    </xf>
    <xf numFmtId="0" fontId="19" fillId="35" borderId="10" xfId="0" applyFont="1" applyFill="1" applyBorder="1" applyAlignment="1">
      <alignment horizontal="justify" vertical="center" wrapText="1" readingOrder="1"/>
    </xf>
    <xf numFmtId="0" fontId="20" fillId="0" borderId="10" xfId="0" applyFont="1" applyFill="1" applyBorder="1" applyAlignment="1">
      <alignment horizontal="justify" vertical="center" wrapText="1" readingOrder="1"/>
    </xf>
    <xf numFmtId="0" fontId="0" fillId="33" borderId="10" xfId="0" applyFont="1" applyFill="1" applyBorder="1" applyAlignment="1">
      <alignment horizontal="justify" vertical="center" wrapText="1" readingOrder="1"/>
    </xf>
    <xf numFmtId="0" fontId="5" fillId="33" borderId="10" xfId="0" applyFont="1" applyFill="1" applyBorder="1" applyAlignment="1">
      <alignment horizontal="justify" vertical="center" readingOrder="1"/>
    </xf>
    <xf numFmtId="0" fontId="0" fillId="0" borderId="10" xfId="0" applyBorder="1" applyAlignment="1">
      <alignment horizontal="justify" vertical="center" wrapText="1" readingOrder="1"/>
    </xf>
    <xf numFmtId="0" fontId="21" fillId="34" borderId="15" xfId="0" applyFont="1" applyFill="1" applyBorder="1" applyAlignment="1">
      <alignment horizontal="center" vertical="center" wrapText="1"/>
    </xf>
    <xf numFmtId="0" fontId="21" fillId="23" borderId="1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99" fillId="0" borderId="10" xfId="0" applyFont="1" applyFill="1" applyBorder="1" applyAlignment="1">
      <alignment horizontal="justify" vertical="center" wrapText="1" readingOrder="1"/>
    </xf>
    <xf numFmtId="0" fontId="19" fillId="48" borderId="10" xfId="0" applyFont="1" applyFill="1" applyBorder="1" applyAlignment="1">
      <alignment horizontal="justify" vertical="center" wrapText="1" readingOrder="1"/>
    </xf>
    <xf numFmtId="0" fontId="19" fillId="46" borderId="10" xfId="0" applyFont="1" applyFill="1" applyBorder="1" applyAlignment="1">
      <alignment horizontal="justify" vertical="center" wrapText="1" readingOrder="1"/>
    </xf>
    <xf numFmtId="0" fontId="19" fillId="47" borderId="10" xfId="0" applyFont="1" applyFill="1" applyBorder="1" applyAlignment="1">
      <alignment horizontal="justify" vertical="center" wrapText="1" readingOrder="1"/>
    </xf>
    <xf numFmtId="0" fontId="19" fillId="48" borderId="10" xfId="0" applyFont="1" applyFill="1" applyBorder="1" applyAlignment="1">
      <alignment horizontal="justify" vertical="center" readingOrder="1"/>
    </xf>
    <xf numFmtId="0" fontId="19" fillId="47" borderId="10" xfId="0" applyNumberFormat="1" applyFont="1" applyFill="1" applyBorder="1" applyAlignment="1">
      <alignment horizontal="justify" vertical="center" wrapText="1" readingOrder="1"/>
    </xf>
    <xf numFmtId="14" fontId="19" fillId="0" borderId="10" xfId="0" applyNumberFormat="1" applyFont="1" applyFill="1" applyBorder="1" applyAlignment="1">
      <alignment horizontal="justify" vertical="center" wrapText="1" readingOrder="1"/>
    </xf>
    <xf numFmtId="0" fontId="12" fillId="46" borderId="10" xfId="0" applyFont="1" applyFill="1" applyBorder="1" applyAlignment="1">
      <alignment horizontal="justify" vertical="center" wrapText="1" readingOrder="1"/>
    </xf>
    <xf numFmtId="0" fontId="99" fillId="0" borderId="22"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19" fillId="46" borderId="16" xfId="0" applyFont="1" applyFill="1" applyBorder="1" applyAlignment="1">
      <alignment horizontal="center" vertical="center" wrapText="1"/>
    </xf>
    <xf numFmtId="0" fontId="19" fillId="48" borderId="16" xfId="0" applyFont="1" applyFill="1" applyBorder="1" applyAlignment="1">
      <alignment horizontal="center" vertical="center"/>
    </xf>
    <xf numFmtId="0" fontId="19" fillId="46" borderId="22" xfId="0" applyFont="1" applyFill="1" applyBorder="1" applyAlignment="1">
      <alignment horizontal="center" vertical="center" wrapText="1"/>
    </xf>
    <xf numFmtId="0" fontId="19" fillId="45" borderId="16"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48" borderId="19" xfId="0" applyFont="1" applyFill="1" applyBorder="1" applyAlignment="1">
      <alignment horizontal="center" vertical="center"/>
    </xf>
    <xf numFmtId="9" fontId="99" fillId="0" borderId="10" xfId="62" applyFont="1" applyFill="1" applyBorder="1" applyAlignment="1" applyProtection="1">
      <alignment horizontal="justify" vertical="center" wrapText="1" readingOrder="1"/>
      <protection/>
    </xf>
    <xf numFmtId="9" fontId="19" fillId="46" borderId="10" xfId="0" applyNumberFormat="1" applyFont="1" applyFill="1" applyBorder="1" applyAlignment="1" applyProtection="1">
      <alignment vertical="center" wrapText="1"/>
      <protection/>
    </xf>
    <xf numFmtId="14" fontId="19" fillId="47" borderId="10" xfId="0" applyNumberFormat="1" applyFont="1" applyFill="1" applyBorder="1" applyAlignment="1">
      <alignment vertical="center" wrapText="1"/>
    </xf>
    <xf numFmtId="0" fontId="19" fillId="0" borderId="10" xfId="0" applyNumberFormat="1" applyFont="1" applyFill="1" applyBorder="1" applyAlignment="1">
      <alignment horizontal="justify" vertical="center" wrapText="1" readingOrder="1"/>
    </xf>
    <xf numFmtId="0" fontId="19" fillId="23" borderId="29" xfId="0" applyFont="1" applyFill="1" applyBorder="1" applyAlignment="1">
      <alignment horizontal="center" vertical="center"/>
    </xf>
    <xf numFmtId="0" fontId="19" fillId="34" borderId="29" xfId="0" applyFont="1" applyFill="1" applyBorder="1" applyAlignment="1">
      <alignment horizontal="center" vertical="center"/>
    </xf>
    <xf numFmtId="0" fontId="19" fillId="46" borderId="10" xfId="0" applyFont="1" applyFill="1" applyBorder="1" applyAlignment="1">
      <alignment vertical="center" wrapText="1" readingOrder="1"/>
    </xf>
    <xf numFmtId="9" fontId="20" fillId="0" borderId="30" xfId="62" applyFont="1" applyFill="1" applyBorder="1" applyAlignment="1" applyProtection="1">
      <alignment horizontal="justify" vertical="center" wrapText="1" readingOrder="1"/>
      <protection/>
    </xf>
    <xf numFmtId="9" fontId="20" fillId="0" borderId="30" xfId="58" applyFont="1" applyFill="1" applyBorder="1" applyAlignment="1" applyProtection="1">
      <alignment horizontal="justify" vertical="center" wrapText="1" readingOrder="1"/>
      <protection/>
    </xf>
    <xf numFmtId="0" fontId="101" fillId="33" borderId="10" xfId="0" applyFont="1" applyFill="1" applyBorder="1" applyAlignment="1">
      <alignment horizontal="justify" vertical="center" wrapText="1" readingOrder="1"/>
    </xf>
    <xf numFmtId="0" fontId="19" fillId="34" borderId="10" xfId="0" applyFont="1" applyFill="1" applyBorder="1" applyAlignment="1">
      <alignment horizontal="justify" vertical="center" wrapText="1" readingOrder="1"/>
    </xf>
    <xf numFmtId="9" fontId="19" fillId="34" borderId="10" xfId="0" applyNumberFormat="1" applyFont="1" applyFill="1" applyBorder="1" applyAlignment="1">
      <alignment horizontal="justify" vertical="center" wrapText="1" readingOrder="1"/>
    </xf>
    <xf numFmtId="14" fontId="19" fillId="34" borderId="10" xfId="0" applyNumberFormat="1" applyFont="1" applyFill="1" applyBorder="1" applyAlignment="1">
      <alignment horizontal="justify" vertical="center" wrapText="1" readingOrder="1"/>
    </xf>
    <xf numFmtId="0" fontId="0" fillId="34" borderId="10" xfId="0" applyFont="1" applyFill="1" applyBorder="1" applyAlignment="1">
      <alignment horizontal="justify" vertical="center" wrapText="1" readingOrder="1"/>
    </xf>
    <xf numFmtId="0" fontId="5" fillId="26" borderId="0" xfId="0" applyFont="1" applyFill="1" applyAlignment="1">
      <alignment/>
    </xf>
    <xf numFmtId="0" fontId="5" fillId="0" borderId="10" xfId="0" applyFont="1" applyBorder="1" applyAlignment="1">
      <alignment horizontal="centerContinuous" vertical="center"/>
    </xf>
    <xf numFmtId="0" fontId="4" fillId="52" borderId="19" xfId="64" applyNumberFormat="1" applyFont="1" applyFill="1" applyBorder="1" applyAlignment="1">
      <alignment vertical="center"/>
      <protection/>
    </xf>
    <xf numFmtId="0" fontId="4" fillId="52" borderId="16" xfId="64" applyNumberFormat="1" applyFont="1" applyFill="1" applyBorder="1" applyAlignment="1">
      <alignment vertical="center"/>
      <protection/>
    </xf>
    <xf numFmtId="0" fontId="4" fillId="53" borderId="35" xfId="64" applyNumberFormat="1" applyFont="1" applyFill="1" applyBorder="1" applyAlignment="1">
      <alignment vertical="center"/>
      <protection/>
    </xf>
    <xf numFmtId="0" fontId="4" fillId="53" borderId="26" xfId="64" applyNumberFormat="1" applyFont="1" applyFill="1" applyBorder="1" applyAlignment="1">
      <alignment vertical="center"/>
      <protection/>
    </xf>
    <xf numFmtId="14" fontId="4" fillId="55" borderId="0" xfId="0" applyNumberFormat="1" applyFont="1" applyFill="1" applyBorder="1" applyAlignment="1">
      <alignment horizontal="center" wrapText="1"/>
    </xf>
    <xf numFmtId="0" fontId="4" fillId="52" borderId="26" xfId="64" applyNumberFormat="1" applyFont="1" applyFill="1" applyBorder="1" applyAlignment="1">
      <alignment vertical="center"/>
      <protection/>
    </xf>
    <xf numFmtId="0" fontId="10" fillId="0" borderId="0" xfId="64" applyNumberFormat="1" applyFont="1" applyFill="1" applyBorder="1" applyAlignment="1">
      <alignment horizontal="center"/>
      <protection/>
    </xf>
    <xf numFmtId="14" fontId="4" fillId="55" borderId="0" xfId="64" applyNumberFormat="1" applyFont="1" applyFill="1" applyBorder="1" applyAlignment="1">
      <alignment horizontal="right" wrapText="1"/>
      <protection/>
    </xf>
    <xf numFmtId="14" fontId="4" fillId="55" borderId="0" xfId="0" applyNumberFormat="1" applyFont="1" applyFill="1" applyBorder="1" applyAlignment="1">
      <alignment horizontal="right" wrapText="1"/>
    </xf>
    <xf numFmtId="0" fontId="3" fillId="39" borderId="20" xfId="0" applyFont="1" applyFill="1" applyBorder="1" applyAlignment="1">
      <alignment vertical="top" wrapText="1"/>
    </xf>
    <xf numFmtId="0" fontId="38" fillId="0" borderId="0" xfId="64" applyNumberFormat="1" applyFont="1" applyFill="1" applyBorder="1" applyAlignment="1">
      <alignment wrapText="1"/>
      <protection/>
    </xf>
    <xf numFmtId="0" fontId="4" fillId="23" borderId="0" xfId="64" applyNumberFormat="1" applyFont="1" applyFill="1" applyBorder="1" applyAlignment="1">
      <alignment vertical="center"/>
      <protection/>
    </xf>
    <xf numFmtId="0" fontId="19" fillId="0" borderId="26" xfId="0" applyFont="1" applyBorder="1" applyAlignment="1">
      <alignment horizontal="justify" vertical="center" wrapText="1" readingOrder="1"/>
    </xf>
    <xf numFmtId="0" fontId="19" fillId="0" borderId="11" xfId="0" applyFont="1" applyFill="1" applyBorder="1" applyAlignment="1">
      <alignment horizontal="center" vertical="center"/>
    </xf>
    <xf numFmtId="0" fontId="19" fillId="45" borderId="22" xfId="0" applyFont="1" applyFill="1" applyBorder="1" applyAlignment="1">
      <alignment horizontal="center" vertical="center" wrapText="1"/>
    </xf>
    <xf numFmtId="0" fontId="5" fillId="0" borderId="11" xfId="0" applyFont="1" applyBorder="1" applyAlignment="1">
      <alignment horizontal="center"/>
    </xf>
    <xf numFmtId="0" fontId="5" fillId="34" borderId="11" xfId="0" applyFont="1" applyFill="1" applyBorder="1" applyAlignment="1">
      <alignment horizontal="center"/>
    </xf>
    <xf numFmtId="0" fontId="5" fillId="34" borderId="26" xfId="0" applyFont="1" applyFill="1" applyBorder="1" applyAlignment="1">
      <alignment horizontal="center"/>
    </xf>
    <xf numFmtId="0" fontId="19" fillId="0" borderId="10" xfId="0" applyFont="1" applyFill="1" applyBorder="1" applyAlignment="1">
      <alignment horizontal="center" vertical="center" wrapText="1" readingOrder="1"/>
    </xf>
    <xf numFmtId="0" fontId="5" fillId="0" borderId="10" xfId="0" applyFont="1" applyBorder="1" applyAlignment="1">
      <alignment horizontal="left" vertical="distributed" wrapText="1" readingOrder="1"/>
    </xf>
    <xf numFmtId="0" fontId="5" fillId="0" borderId="10" xfId="0" applyFont="1" applyBorder="1" applyAlignment="1">
      <alignment horizontal="left" vertical="top" wrapText="1" readingOrder="1"/>
    </xf>
    <xf numFmtId="0" fontId="0" fillId="0" borderId="22" xfId="0" applyBorder="1" applyAlignment="1">
      <alignment horizontal="left" vertical="center" wrapText="1" readingOrder="1"/>
    </xf>
    <xf numFmtId="0" fontId="0" fillId="0" borderId="13" xfId="0" applyBorder="1" applyAlignment="1">
      <alignment horizontal="left" vertical="center" wrapText="1" readingOrder="1"/>
    </xf>
    <xf numFmtId="0" fontId="0" fillId="0" borderId="35" xfId="0" applyBorder="1" applyAlignment="1">
      <alignment horizontal="left" vertical="center" wrapText="1" readingOrder="1"/>
    </xf>
    <xf numFmtId="0" fontId="19" fillId="0" borderId="10" xfId="0" applyFont="1" applyFill="1" applyBorder="1" applyAlignment="1">
      <alignment horizontal="left" vertical="center" wrapText="1" readingOrder="1"/>
    </xf>
    <xf numFmtId="1" fontId="19" fillId="0" borderId="11" xfId="0" applyNumberFormat="1" applyFont="1" applyFill="1" applyBorder="1" applyAlignment="1">
      <alignment horizontal="center" vertical="center" wrapText="1"/>
    </xf>
    <xf numFmtId="0" fontId="101" fillId="0" borderId="11" xfId="0" applyFont="1" applyFill="1" applyBorder="1" applyAlignment="1">
      <alignment horizontal="center" vertical="center" wrapText="1"/>
    </xf>
    <xf numFmtId="9" fontId="19" fillId="0" borderId="10" xfId="62" applyFont="1" applyBorder="1" applyAlignment="1">
      <alignment vertical="center" wrapText="1"/>
      <protection/>
    </xf>
    <xf numFmtId="9" fontId="16" fillId="0" borderId="10" xfId="62" applyFont="1" applyBorder="1" applyAlignment="1">
      <alignment vertical="center" wrapText="1"/>
      <protection/>
    </xf>
    <xf numFmtId="0" fontId="12" fillId="0" borderId="10" xfId="0" applyFont="1" applyBorder="1" applyAlignment="1">
      <alignment horizontal="left" vertical="center" wrapText="1"/>
    </xf>
    <xf numFmtId="9" fontId="12" fillId="0" borderId="10" xfId="0" applyNumberFormat="1" applyFont="1" applyBorder="1" applyAlignment="1">
      <alignment horizontal="left" vertical="center" wrapText="1"/>
    </xf>
    <xf numFmtId="0" fontId="19" fillId="34" borderId="16" xfId="0" applyFont="1" applyFill="1" applyBorder="1" applyAlignment="1">
      <alignment horizontal="center" vertical="center"/>
    </xf>
    <xf numFmtId="14" fontId="12" fillId="0" borderId="10" xfId="0" applyNumberFormat="1"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19" fillId="33" borderId="36" xfId="0" applyNumberFormat="1" applyFont="1" applyFill="1" applyBorder="1" applyAlignment="1">
      <alignment horizontal="justify" vertical="center" wrapText="1" readingOrder="1"/>
    </xf>
    <xf numFmtId="0" fontId="19" fillId="0" borderId="36" xfId="0" applyFont="1" applyFill="1" applyBorder="1" applyAlignment="1">
      <alignment horizontal="justify" vertical="center" wrapText="1" readingOrder="1"/>
    </xf>
    <xf numFmtId="14" fontId="16" fillId="0" borderId="10" xfId="61" applyNumberFormat="1" applyFont="1" applyBorder="1" applyAlignment="1">
      <alignment horizontal="center" vertical="center" wrapText="1"/>
    </xf>
    <xf numFmtId="14" fontId="19" fillId="0" borderId="10" xfId="0" applyNumberFormat="1" applyFont="1" applyBorder="1" applyAlignment="1">
      <alignment vertical="center"/>
    </xf>
    <xf numFmtId="173" fontId="12" fillId="0" borderId="10" xfId="0" applyNumberFormat="1" applyFont="1" applyFill="1" applyBorder="1" applyAlignment="1">
      <alignment horizontal="center" vertical="center" wrapText="1"/>
    </xf>
    <xf numFmtId="1" fontId="14" fillId="0" borderId="10" xfId="62" applyNumberFormat="1" applyFont="1" applyBorder="1" applyAlignment="1">
      <alignment horizontal="center" vertical="center" wrapText="1"/>
      <protection/>
    </xf>
    <xf numFmtId="1" fontId="14" fillId="0" borderId="10" xfId="62" applyNumberFormat="1" applyFont="1" applyFill="1" applyBorder="1" applyAlignment="1">
      <alignment horizontal="center" vertical="center" wrapText="1"/>
      <protection/>
    </xf>
    <xf numFmtId="0" fontId="10" fillId="0" borderId="27" xfId="64" applyNumberFormat="1" applyFont="1" applyFill="1" applyBorder="1" applyAlignment="1">
      <alignment horizontal="center" vertical="center" wrapText="1"/>
      <protection/>
    </xf>
    <xf numFmtId="0" fontId="10" fillId="0" borderId="11" xfId="64" applyNumberFormat="1" applyFont="1" applyFill="1" applyBorder="1" applyAlignment="1">
      <alignment horizontal="center" vertical="center" wrapText="1"/>
      <protection/>
    </xf>
    <xf numFmtId="9" fontId="0" fillId="0" borderId="11" xfId="62" applyFont="1" applyBorder="1" applyAlignment="1" applyProtection="1">
      <alignment vertical="center" wrapText="1"/>
      <protection locked="0"/>
    </xf>
    <xf numFmtId="0" fontId="0" fillId="0" borderId="11" xfId="0" applyBorder="1" applyAlignment="1">
      <alignment vertical="center" wrapText="1"/>
    </xf>
    <xf numFmtId="0" fontId="5" fillId="0" borderId="10" xfId="0" applyFont="1" applyBorder="1" applyAlignment="1">
      <alignment horizontal="center"/>
    </xf>
    <xf numFmtId="0" fontId="12" fillId="0" borderId="11" xfId="0" applyFont="1" applyBorder="1" applyAlignment="1">
      <alignment horizontal="center" vertical="center" wrapText="1"/>
    </xf>
    <xf numFmtId="0" fontId="5" fillId="34" borderId="10" xfId="0" applyFont="1" applyFill="1" applyBorder="1" applyAlignment="1">
      <alignment horizontal="center"/>
    </xf>
    <xf numFmtId="0" fontId="12" fillId="0" borderId="10" xfId="0" applyFont="1" applyBorder="1" applyAlignment="1">
      <alignment horizontal="justify" vertical="center" readingOrder="1"/>
    </xf>
    <xf numFmtId="0" fontId="0" fillId="0" borderId="0" xfId="0" applyFont="1" applyAlignment="1">
      <alignment/>
    </xf>
    <xf numFmtId="0" fontId="0" fillId="34" borderId="0" xfId="0" applyFont="1" applyFill="1" applyAlignment="1">
      <alignment/>
    </xf>
    <xf numFmtId="0" fontId="12" fillId="0" borderId="11" xfId="0" applyFont="1" applyFill="1" applyBorder="1" applyAlignment="1">
      <alignment horizontal="center" vertical="center" wrapText="1"/>
    </xf>
    <xf numFmtId="14" fontId="44" fillId="34" borderId="10" xfId="0" applyNumberFormat="1" applyFont="1" applyFill="1" applyBorder="1" applyAlignment="1">
      <alignment horizontal="center" vertical="center" wrapText="1"/>
    </xf>
    <xf numFmtId="176" fontId="12" fillId="0" borderId="10" xfId="62" applyNumberFormat="1" applyFont="1" applyFill="1" applyBorder="1" applyAlignment="1" applyProtection="1">
      <alignment horizontal="center" vertical="center" wrapText="1"/>
      <protection locked="0"/>
    </xf>
    <xf numFmtId="9" fontId="12" fillId="0" borderId="10" xfId="62" applyFont="1" applyBorder="1" applyAlignment="1" applyProtection="1">
      <alignment horizontal="justify" vertical="center" wrapText="1" readingOrder="1"/>
      <protection/>
    </xf>
    <xf numFmtId="9" fontId="12" fillId="0" borderId="10" xfId="62" applyFont="1" applyFill="1" applyBorder="1" applyAlignment="1" applyProtection="1">
      <alignment horizontal="justify" vertical="center" wrapText="1" readingOrder="1"/>
      <protection/>
    </xf>
    <xf numFmtId="14" fontId="44"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readingOrder="1"/>
    </xf>
    <xf numFmtId="9" fontId="30" fillId="0" borderId="10" xfId="0" applyNumberFormat="1" applyFont="1" applyFill="1" applyBorder="1" applyAlignment="1">
      <alignment horizontal="center" vertical="center"/>
    </xf>
    <xf numFmtId="0" fontId="12" fillId="0" borderId="10" xfId="0" applyFont="1" applyBorder="1" applyAlignment="1">
      <alignment/>
    </xf>
    <xf numFmtId="0" fontId="12" fillId="34" borderId="11" xfId="0" applyFont="1" applyFill="1" applyBorder="1" applyAlignment="1">
      <alignment horizontal="center" vertical="center"/>
    </xf>
    <xf numFmtId="0" fontId="12" fillId="34" borderId="10" xfId="0" applyFont="1" applyFill="1" applyBorder="1" applyAlignment="1">
      <alignment horizontal="center" vertical="center"/>
    </xf>
    <xf numFmtId="9" fontId="12" fillId="0" borderId="10" xfId="62" applyFont="1" applyFill="1" applyBorder="1" applyAlignment="1" applyProtection="1">
      <alignment vertical="center" wrapText="1"/>
      <protection/>
    </xf>
    <xf numFmtId="0" fontId="30" fillId="23" borderId="0" xfId="0" applyFont="1" applyFill="1" applyAlignment="1">
      <alignment wrapText="1"/>
    </xf>
    <xf numFmtId="0" fontId="12" fillId="0" borderId="10" xfId="0" applyFont="1" applyBorder="1" applyAlignment="1">
      <alignment horizontal="center" vertical="center"/>
    </xf>
    <xf numFmtId="0" fontId="12" fillId="34" borderId="10" xfId="0" applyFont="1" applyFill="1" applyBorder="1" applyAlignment="1">
      <alignment/>
    </xf>
    <xf numFmtId="14" fontId="12" fillId="0" borderId="10" xfId="0" applyNumberFormat="1" applyFont="1" applyBorder="1" applyAlignment="1">
      <alignment horizontal="center" vertical="center"/>
    </xf>
    <xf numFmtId="0" fontId="37" fillId="34" borderId="11" xfId="64" applyNumberFormat="1" applyFont="1" applyFill="1" applyBorder="1" applyAlignment="1">
      <alignment horizontal="center" vertical="center" wrapText="1"/>
      <protection/>
    </xf>
    <xf numFmtId="0" fontId="25" fillId="34" borderId="10" xfId="64" applyNumberFormat="1" applyFont="1" applyFill="1" applyBorder="1" applyAlignment="1">
      <alignment horizontal="center" vertical="center"/>
      <protection/>
    </xf>
    <xf numFmtId="0" fontId="37" fillId="0" borderId="11" xfId="64" applyNumberFormat="1" applyFont="1" applyFill="1" applyBorder="1" applyAlignment="1">
      <alignment horizontal="center" vertical="center" wrapText="1"/>
      <protection/>
    </xf>
    <xf numFmtId="0" fontId="12" fillId="0" borderId="11" xfId="0" applyFont="1" applyBorder="1" applyAlignment="1">
      <alignment horizontal="justify" vertical="center" wrapText="1" readingOrder="1"/>
    </xf>
    <xf numFmtId="0" fontId="12" fillId="0" borderId="11" xfId="49" applyNumberFormat="1" applyFont="1" applyBorder="1" applyAlignment="1">
      <alignment horizontal="center" vertical="center" wrapText="1"/>
    </xf>
    <xf numFmtId="14" fontId="12" fillId="0" borderId="11" xfId="49"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34" borderId="11" xfId="64" applyNumberFormat="1" applyFont="1" applyFill="1" applyBorder="1" applyAlignment="1">
      <alignment horizontal="center" vertical="center"/>
      <protection/>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12" fillId="0" borderId="10" xfId="0" applyFont="1" applyFill="1" applyBorder="1" applyAlignment="1" applyProtection="1">
      <alignment horizontal="justify" vertical="center" wrapText="1" readingOrder="1"/>
      <protection locked="0"/>
    </xf>
    <xf numFmtId="0" fontId="12" fillId="0" borderId="10" xfId="0" applyFont="1" applyFill="1" applyBorder="1" applyAlignment="1">
      <alignment horizontal="left" vertical="center" wrapText="1"/>
    </xf>
    <xf numFmtId="14" fontId="12" fillId="0" borderId="10" xfId="0" applyNumberFormat="1" applyFont="1" applyFill="1" applyBorder="1" applyAlignment="1">
      <alignment horizontal="center" vertical="center" wrapText="1"/>
    </xf>
    <xf numFmtId="0" fontId="25" fillId="37" borderId="10" xfId="64" applyNumberFormat="1" applyFont="1" applyFill="1" applyBorder="1" applyAlignment="1">
      <alignment horizontal="center" vertical="center" wrapText="1"/>
      <protection/>
    </xf>
    <xf numFmtId="0" fontId="37" fillId="37" borderId="10" xfId="64" applyNumberFormat="1"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12" fillId="34" borderId="10" xfId="0" applyFont="1" applyFill="1" applyBorder="1" applyAlignment="1">
      <alignment horizontal="justify" vertical="center" wrapText="1" readingOrder="1"/>
    </xf>
    <xf numFmtId="0" fontId="12" fillId="34"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176" fontId="12" fillId="34" borderId="10" xfId="0" applyNumberFormat="1" applyFont="1" applyFill="1" applyBorder="1" applyAlignment="1">
      <alignment horizontal="center" vertical="center" wrapText="1"/>
    </xf>
    <xf numFmtId="0" fontId="25" fillId="37" borderId="10" xfId="64" applyNumberFormat="1" applyFont="1" applyFill="1" applyBorder="1" applyAlignment="1">
      <alignment horizontal="center" vertical="center"/>
      <protection/>
    </xf>
    <xf numFmtId="176" fontId="12" fillId="0" borderId="10" xfId="0" applyNumberFormat="1" applyFont="1" applyBorder="1" applyAlignment="1">
      <alignment horizontal="center" vertical="center" wrapText="1"/>
    </xf>
    <xf numFmtId="0" fontId="3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07" fillId="0" borderId="10" xfId="0" applyFont="1" applyBorder="1" applyAlignment="1">
      <alignment horizontal="center" vertical="center" wrapText="1"/>
    </xf>
    <xf numFmtId="0" fontId="12" fillId="34" borderId="10" xfId="0" applyFont="1" applyFill="1" applyBorder="1" applyAlignment="1">
      <alignment vertical="center" wrapText="1"/>
    </xf>
    <xf numFmtId="179" fontId="12" fillId="34" borderId="10" xfId="0" applyNumberFormat="1" applyFont="1" applyFill="1" applyBorder="1" applyAlignment="1">
      <alignment vertical="center" wrapText="1"/>
    </xf>
    <xf numFmtId="0" fontId="25" fillId="0" borderId="10" xfId="64" applyNumberFormat="1" applyFont="1" applyFill="1" applyBorder="1" applyAlignment="1">
      <alignment horizontal="center" vertical="center"/>
      <protection/>
    </xf>
    <xf numFmtId="9" fontId="12" fillId="34" borderId="10" xfId="0" applyNumberFormat="1" applyFont="1" applyFill="1" applyBorder="1" applyAlignment="1">
      <alignment vertical="center" wrapText="1"/>
    </xf>
    <xf numFmtId="179" fontId="12" fillId="34" borderId="10" xfId="0" applyNumberFormat="1" applyFont="1" applyFill="1" applyBorder="1" applyAlignment="1">
      <alignment horizontal="center" vertical="center" wrapText="1"/>
    </xf>
    <xf numFmtId="1" fontId="107" fillId="0" borderId="11" xfId="0" applyNumberFormat="1" applyFont="1" applyBorder="1" applyAlignment="1">
      <alignment horizontal="center" vertical="center" wrapText="1"/>
    </xf>
    <xf numFmtId="14" fontId="107" fillId="0" borderId="11" xfId="0" applyNumberFormat="1" applyFont="1" applyBorder="1" applyAlignment="1">
      <alignment horizontal="center" vertical="center" wrapText="1"/>
    </xf>
    <xf numFmtId="0" fontId="25" fillId="37" borderId="11" xfId="64" applyNumberFormat="1" applyFont="1" applyFill="1" applyBorder="1" applyAlignment="1">
      <alignment horizontal="center" vertical="center"/>
      <protection/>
    </xf>
    <xf numFmtId="0" fontId="37" fillId="37" borderId="11" xfId="64" applyNumberFormat="1" applyFont="1" applyFill="1" applyBorder="1" applyAlignment="1">
      <alignment horizontal="center" vertical="center" wrapText="1"/>
      <protection/>
    </xf>
    <xf numFmtId="14" fontId="107" fillId="0" borderId="10" xfId="0" applyNumberFormat="1" applyFont="1" applyBorder="1" applyAlignment="1">
      <alignment horizontal="center" vertical="center" wrapText="1"/>
    </xf>
    <xf numFmtId="14" fontId="107" fillId="34" borderId="10" xfId="0" applyNumberFormat="1" applyFont="1" applyFill="1" applyBorder="1" applyAlignment="1">
      <alignment horizontal="center" vertical="center" wrapText="1"/>
    </xf>
    <xf numFmtId="0" fontId="12" fillId="0" borderId="37" xfId="0" applyFont="1" applyFill="1" applyBorder="1" applyAlignment="1">
      <alignment vertical="center" wrapText="1"/>
    </xf>
    <xf numFmtId="0" fontId="12" fillId="33" borderId="26" xfId="0" applyFont="1" applyFill="1" applyBorder="1" applyAlignment="1">
      <alignment horizontal="center" vertical="center" wrapText="1"/>
    </xf>
    <xf numFmtId="0" fontId="12" fillId="23" borderId="10" xfId="0" applyFont="1" applyFill="1" applyBorder="1" applyAlignment="1">
      <alignment vertical="center" wrapText="1"/>
    </xf>
    <xf numFmtId="0" fontId="37" fillId="34" borderId="10" xfId="0" applyFont="1" applyFill="1" applyBorder="1" applyAlignment="1">
      <alignment horizontal="center" vertical="center" wrapText="1"/>
    </xf>
    <xf numFmtId="0" fontId="12"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12" fillId="37" borderId="10" xfId="64" applyNumberFormat="1" applyFont="1" applyFill="1" applyBorder="1" applyAlignment="1">
      <alignment horizontal="center" vertical="center"/>
      <protection/>
    </xf>
    <xf numFmtId="0" fontId="12" fillId="0" borderId="10" xfId="0" applyFont="1" applyBorder="1" applyAlignment="1" applyProtection="1">
      <alignment horizontal="justify" vertical="center" wrapText="1"/>
      <protection locked="0"/>
    </xf>
    <xf numFmtId="1" fontId="12" fillId="0" borderId="10" xfId="0" applyNumberFormat="1" applyFont="1" applyBorder="1" applyAlignment="1">
      <alignment horizontal="justify" vertical="center" wrapText="1"/>
    </xf>
    <xf numFmtId="0" fontId="12" fillId="33" borderId="10" xfId="0" applyFont="1" applyFill="1" applyBorder="1" applyAlignment="1">
      <alignment horizontal="justify" vertical="center" wrapText="1"/>
    </xf>
    <xf numFmtId="179" fontId="12" fillId="0" borderId="10" xfId="0" applyNumberFormat="1" applyFont="1" applyBorder="1" applyAlignment="1">
      <alignment horizontal="center" vertical="center"/>
    </xf>
    <xf numFmtId="0" fontId="12" fillId="33" borderId="10" xfId="0" applyFont="1" applyFill="1" applyBorder="1" applyAlignment="1">
      <alignment horizontal="justify" vertical="top" wrapText="1"/>
    </xf>
    <xf numFmtId="0" fontId="30" fillId="33" borderId="10" xfId="0" applyFont="1" applyFill="1" applyBorder="1" applyAlignment="1">
      <alignment horizontal="justify" vertical="top" wrapText="1"/>
    </xf>
    <xf numFmtId="0" fontId="12" fillId="0" borderId="10" xfId="0" applyFont="1" applyBorder="1" applyAlignment="1">
      <alignment horizontal="justify" vertical="top" wrapText="1"/>
    </xf>
    <xf numFmtId="0" fontId="12" fillId="0" borderId="16" xfId="0" applyFont="1" applyBorder="1" applyAlignment="1">
      <alignment horizontal="justify" vertical="top" wrapText="1"/>
    </xf>
    <xf numFmtId="0" fontId="12" fillId="0" borderId="38" xfId="0" applyFont="1" applyBorder="1" applyAlignment="1">
      <alignment horizontal="justify" vertical="top" wrapText="1"/>
    </xf>
    <xf numFmtId="0" fontId="12" fillId="0" borderId="38" xfId="0" applyFont="1" applyBorder="1" applyAlignment="1">
      <alignment horizontal="center" vertical="top" wrapText="1"/>
    </xf>
    <xf numFmtId="0" fontId="12" fillId="0" borderId="38" xfId="0" applyFont="1" applyBorder="1" applyAlignment="1">
      <alignment horizontal="center" vertical="center" wrapText="1"/>
    </xf>
    <xf numFmtId="179" fontId="12" fillId="0" borderId="38" xfId="0" applyNumberFormat="1" applyFont="1" applyBorder="1" applyAlignment="1">
      <alignment horizontal="justify" vertical="center"/>
    </xf>
    <xf numFmtId="0" fontId="25" fillId="37" borderId="38" xfId="64" applyNumberFormat="1" applyFont="1" applyFill="1" applyBorder="1" applyAlignment="1">
      <alignment horizontal="center" vertical="center"/>
      <protection/>
    </xf>
    <xf numFmtId="0" fontId="12" fillId="0" borderId="10" xfId="0" applyFont="1" applyFill="1" applyBorder="1" applyAlignment="1">
      <alignment vertical="center" wrapText="1"/>
    </xf>
    <xf numFmtId="179" fontId="12" fillId="0" borderId="10" xfId="0" applyNumberFormat="1" applyFont="1" applyBorder="1" applyAlignment="1">
      <alignment vertical="center"/>
    </xf>
    <xf numFmtId="0" fontId="0" fillId="0" borderId="10" xfId="0" applyFont="1" applyFill="1" applyBorder="1" applyAlignment="1">
      <alignment vertical="center" wrapText="1"/>
    </xf>
    <xf numFmtId="0" fontId="3" fillId="0" borderId="10" xfId="64" applyNumberFormat="1" applyFont="1" applyBorder="1" applyAlignment="1">
      <alignment horizontal="center" vertical="center" wrapText="1"/>
      <protection/>
    </xf>
    <xf numFmtId="0" fontId="0" fillId="0" borderId="10" xfId="64" applyNumberFormat="1" applyFont="1" applyBorder="1" applyAlignment="1">
      <alignment horizontal="justify" vertical="center" wrapText="1" readingOrder="1"/>
      <protection/>
    </xf>
    <xf numFmtId="0" fontId="0" fillId="0" borderId="0" xfId="64" applyNumberFormat="1" applyFont="1" applyBorder="1" applyAlignment="1">
      <alignment horizontal="justify" vertical="center" wrapText="1" readingOrder="1"/>
      <protection/>
    </xf>
    <xf numFmtId="0" fontId="0" fillId="0" borderId="10" xfId="64" applyNumberFormat="1" applyFont="1" applyBorder="1" applyAlignment="1">
      <alignment horizontal="center" vertical="center" wrapText="1"/>
      <protection/>
    </xf>
    <xf numFmtId="14" fontId="0" fillId="0" borderId="10" xfId="64" applyNumberFormat="1" applyFont="1" applyBorder="1" applyAlignment="1">
      <alignment horizontal="center" vertical="center" wrapText="1"/>
      <protection/>
    </xf>
    <xf numFmtId="0" fontId="4" fillId="36" borderId="0" xfId="64" applyNumberFormat="1" applyFont="1" applyFill="1" applyBorder="1" applyAlignment="1">
      <alignment wrapText="1"/>
      <protection/>
    </xf>
    <xf numFmtId="0" fontId="25" fillId="37" borderId="10" xfId="64" applyNumberFormat="1" applyFont="1" applyFill="1" applyBorder="1" applyAlignment="1">
      <alignment horizontal="center" vertical="center"/>
      <protection/>
    </xf>
    <xf numFmtId="0" fontId="37" fillId="37" borderId="10" xfId="64" applyNumberFormat="1" applyFont="1" applyFill="1" applyBorder="1" applyAlignment="1">
      <alignment horizontal="center" vertical="center" wrapText="1"/>
      <protection/>
    </xf>
    <xf numFmtId="0" fontId="12"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12" fillId="33" borderId="10" xfId="0" applyFont="1" applyFill="1" applyBorder="1" applyAlignment="1">
      <alignment horizontal="justify" vertical="center" wrapText="1" readingOrder="1"/>
    </xf>
    <xf numFmtId="0" fontId="4" fillId="36" borderId="0" xfId="64" applyNumberFormat="1" applyFont="1" applyFill="1" applyBorder="1" applyAlignment="1">
      <alignment horizontal="right" wrapText="1"/>
      <protection/>
    </xf>
    <xf numFmtId="0" fontId="4" fillId="36" borderId="0" xfId="0" applyFont="1" applyFill="1" applyBorder="1" applyAlignment="1">
      <alignment horizontal="right" wrapText="1"/>
    </xf>
    <xf numFmtId="0" fontId="4" fillId="36" borderId="0" xfId="64" applyNumberFormat="1" applyFont="1" applyFill="1" applyBorder="1" applyAlignment="1">
      <alignment horizontal="right"/>
      <protection/>
    </xf>
    <xf numFmtId="0" fontId="38" fillId="36" borderId="0" xfId="64" applyNumberFormat="1" applyFont="1" applyFill="1" applyBorder="1" applyAlignment="1">
      <alignment horizontal="right" wrapText="1"/>
      <protection/>
    </xf>
    <xf numFmtId="0" fontId="38" fillId="36" borderId="0" xfId="0" applyFont="1" applyFill="1" applyBorder="1" applyAlignment="1">
      <alignment horizontal="right" wrapText="1"/>
    </xf>
    <xf numFmtId="0" fontId="38" fillId="36" borderId="0" xfId="64" applyNumberFormat="1" applyFont="1" applyFill="1" applyBorder="1" applyAlignment="1">
      <alignment horizontal="right"/>
      <protection/>
    </xf>
    <xf numFmtId="0" fontId="38" fillId="36" borderId="0" xfId="64" applyNumberFormat="1" applyFont="1" applyFill="1" applyAlignment="1">
      <alignment horizontal="right" vertical="top"/>
      <protection/>
    </xf>
    <xf numFmtId="0" fontId="38" fillId="0" borderId="0" xfId="64" applyNumberFormat="1" applyFont="1" applyFill="1" applyBorder="1" applyAlignment="1">
      <alignment/>
      <protection/>
    </xf>
    <xf numFmtId="14" fontId="4" fillId="39" borderId="0" xfId="64" applyNumberFormat="1" applyFont="1" applyFill="1" applyBorder="1" applyAlignment="1">
      <alignment horizontal="right" wrapText="1"/>
      <protection/>
    </xf>
    <xf numFmtId="14" fontId="4" fillId="0" borderId="0" xfId="64" applyNumberFormat="1" applyFont="1" applyFill="1" applyBorder="1" applyAlignment="1">
      <alignment vertical="center"/>
      <protection/>
    </xf>
    <xf numFmtId="14" fontId="4" fillId="36" borderId="0" xfId="64" applyNumberFormat="1" applyFont="1" applyFill="1" applyBorder="1" applyAlignment="1">
      <alignment horizontal="right" vertical="center" wrapText="1"/>
      <protection/>
    </xf>
    <xf numFmtId="14" fontId="4" fillId="39" borderId="0" xfId="64" applyNumberFormat="1" applyFont="1" applyFill="1" applyBorder="1" applyAlignment="1">
      <alignment horizontal="right" vertical="center" wrapText="1"/>
      <protection/>
    </xf>
    <xf numFmtId="182" fontId="4" fillId="0" borderId="0" xfId="64" applyNumberFormat="1" applyFont="1" applyFill="1" applyBorder="1" applyAlignment="1">
      <alignment wrapText="1"/>
      <protection/>
    </xf>
    <xf numFmtId="182" fontId="4" fillId="0" borderId="0" xfId="0" applyNumberFormat="1" applyFont="1" applyFill="1" applyBorder="1" applyAlignment="1">
      <alignment wrapText="1"/>
    </xf>
    <xf numFmtId="182" fontId="4" fillId="0" borderId="0" xfId="64" applyNumberFormat="1" applyFont="1" applyFill="1" applyBorder="1" applyAlignment="1">
      <alignment horizontal="right" wrapText="1"/>
      <protection/>
    </xf>
    <xf numFmtId="14" fontId="4" fillId="0" borderId="0" xfId="64" applyNumberFormat="1" applyFont="1" applyFill="1" applyBorder="1" applyAlignment="1">
      <alignment wrapText="1"/>
      <protection/>
    </xf>
    <xf numFmtId="0" fontId="4" fillId="39" borderId="0" xfId="64" applyNumberFormat="1" applyFont="1" applyFill="1" applyBorder="1" applyAlignment="1">
      <alignment horizontal="right" wrapText="1"/>
      <protection/>
    </xf>
    <xf numFmtId="0" fontId="4" fillId="39" borderId="0" xfId="0" applyFont="1" applyFill="1" applyBorder="1" applyAlignment="1">
      <alignment horizontal="right" wrapText="1"/>
    </xf>
    <xf numFmtId="0" fontId="4" fillId="39" borderId="0" xfId="64" applyNumberFormat="1" applyFont="1" applyFill="1" applyBorder="1" applyAlignment="1">
      <alignment horizontal="right"/>
      <protection/>
    </xf>
    <xf numFmtId="0" fontId="19" fillId="0" borderId="26" xfId="0" applyFont="1" applyFill="1" applyBorder="1" applyAlignment="1">
      <alignment horizontal="justify" vertical="center" wrapText="1" readingOrder="1"/>
    </xf>
    <xf numFmtId="0" fontId="5" fillId="34" borderId="11" xfId="0" applyFont="1" applyFill="1" applyBorder="1" applyAlignment="1">
      <alignment horizontal="center"/>
    </xf>
    <xf numFmtId="0" fontId="3" fillId="59" borderId="16" xfId="0" applyFont="1" applyFill="1" applyBorder="1" applyAlignment="1">
      <alignment horizontal="center" vertical="center"/>
    </xf>
    <xf numFmtId="0" fontId="3" fillId="59" borderId="38" xfId="0" applyFont="1" applyFill="1" applyBorder="1" applyAlignment="1">
      <alignment horizontal="center" vertical="center"/>
    </xf>
    <xf numFmtId="0" fontId="5" fillId="34" borderId="26" xfId="0" applyFont="1" applyFill="1" applyBorder="1" applyAlignment="1">
      <alignment horizontal="center"/>
    </xf>
    <xf numFmtId="0" fontId="12" fillId="56" borderId="10" xfId="0" applyFont="1" applyFill="1" applyBorder="1" applyAlignment="1">
      <alignment horizontal="center" vertical="center" wrapText="1"/>
    </xf>
    <xf numFmtId="178" fontId="12" fillId="0" borderId="10" xfId="45" applyNumberFormat="1" applyFont="1" applyFill="1" applyBorder="1" applyAlignment="1">
      <alignment horizontal="center" vertical="center" wrapText="1"/>
      <protection/>
    </xf>
    <xf numFmtId="179" fontId="12" fillId="56"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 fillId="34" borderId="10" xfId="64" applyNumberFormat="1" applyFont="1" applyFill="1" applyBorder="1" applyAlignment="1">
      <alignment horizontal="center" vertical="center" wrapText="1"/>
      <protection/>
    </xf>
    <xf numFmtId="0" fontId="99" fillId="0" borderId="10" xfId="0" applyFont="1" applyFill="1" applyBorder="1" applyAlignment="1">
      <alignment horizontal="justify" vertical="center" wrapText="1" readingOrder="1"/>
    </xf>
    <xf numFmtId="0" fontId="19" fillId="46" borderId="10" xfId="0" applyFont="1" applyFill="1" applyBorder="1" applyAlignment="1">
      <alignment horizontal="justify" vertical="center" wrapText="1" readingOrder="1"/>
    </xf>
    <xf numFmtId="0" fontId="99" fillId="0" borderId="22" xfId="0" applyFont="1" applyFill="1" applyBorder="1" applyAlignment="1">
      <alignment horizontal="center" vertical="center" wrapText="1"/>
    </xf>
    <xf numFmtId="0" fontId="19" fillId="33" borderId="26" xfId="0" applyNumberFormat="1" applyFont="1" applyFill="1" applyBorder="1" applyAlignment="1">
      <alignment horizontal="justify" vertical="center" wrapText="1" readingOrder="1"/>
    </xf>
    <xf numFmtId="0" fontId="21" fillId="23" borderId="11" xfId="0" applyFont="1" applyFill="1" applyBorder="1" applyAlignment="1">
      <alignment horizontal="center" vertical="center" wrapText="1"/>
    </xf>
    <xf numFmtId="0" fontId="5" fillId="34" borderId="16" xfId="0" applyFont="1" applyFill="1" applyBorder="1" applyAlignment="1">
      <alignment/>
    </xf>
    <xf numFmtId="0" fontId="19" fillId="28" borderId="10" xfId="0" applyFont="1" applyFill="1" applyBorder="1" applyAlignment="1">
      <alignment/>
    </xf>
    <xf numFmtId="0" fontId="4" fillId="0" borderId="22" xfId="64" applyNumberFormat="1" applyFont="1" applyBorder="1" applyAlignment="1">
      <alignment horizontal="center" vertical="center" wrapText="1"/>
      <protection/>
    </xf>
    <xf numFmtId="0" fontId="21" fillId="23" borderId="0" xfId="0" applyFont="1" applyFill="1" applyAlignment="1">
      <alignment horizontal="center" vertical="center"/>
    </xf>
    <xf numFmtId="0" fontId="4" fillId="23" borderId="0" xfId="64" applyNumberFormat="1" applyFont="1" applyFill="1" applyBorder="1" applyAlignment="1">
      <alignment horizontal="center" vertical="center" wrapText="1"/>
      <protection/>
    </xf>
    <xf numFmtId="0" fontId="19" fillId="51" borderId="11" xfId="64" applyNumberFormat="1" applyFont="1" applyFill="1" applyBorder="1" applyAlignment="1">
      <alignment horizontal="center" vertical="center"/>
      <protection/>
    </xf>
    <xf numFmtId="9" fontId="36" fillId="40" borderId="10" xfId="64" applyNumberFormat="1" applyFont="1" applyFill="1" applyBorder="1" applyAlignment="1">
      <alignment horizontal="center" vertical="center" wrapText="1"/>
      <protection/>
    </xf>
    <xf numFmtId="0" fontId="23" fillId="0" borderId="0" xfId="0" applyFont="1" applyFill="1" applyBorder="1" applyAlignment="1">
      <alignment horizontal="center" vertical="center"/>
    </xf>
    <xf numFmtId="0" fontId="36" fillId="0" borderId="0" xfId="64" applyNumberFormat="1" applyFont="1" applyBorder="1" applyAlignment="1">
      <alignment horizontal="left" vertical="center"/>
      <protection/>
    </xf>
    <xf numFmtId="9" fontId="19" fillId="40" borderId="10" xfId="64" applyNumberFormat="1" applyFont="1" applyFill="1" applyBorder="1" applyAlignment="1">
      <alignment horizontal="center" vertical="center"/>
      <protection/>
    </xf>
    <xf numFmtId="9" fontId="36" fillId="0" borderId="38" xfId="64" applyNumberFormat="1" applyFont="1" applyFill="1" applyBorder="1" applyAlignment="1">
      <alignment horizontal="center" vertical="center"/>
      <protection/>
    </xf>
    <xf numFmtId="0" fontId="36" fillId="0" borderId="10" xfId="64" applyNumberFormat="1" applyFont="1" applyFill="1" applyBorder="1" applyAlignment="1">
      <alignment horizontal="left" vertical="center"/>
      <protection/>
    </xf>
    <xf numFmtId="0" fontId="19" fillId="0" borderId="0" xfId="0" applyFont="1" applyBorder="1" applyAlignment="1">
      <alignment/>
    </xf>
    <xf numFmtId="9" fontId="36" fillId="0" borderId="0" xfId="64" applyNumberFormat="1" applyFont="1" applyFill="1" applyBorder="1" applyAlignment="1">
      <alignment horizontal="center" vertical="center"/>
      <protection/>
    </xf>
    <xf numFmtId="9" fontId="36" fillId="0" borderId="14" xfId="64" applyNumberFormat="1" applyFont="1" applyFill="1" applyBorder="1" applyAlignment="1">
      <alignment horizontal="center" vertical="center"/>
      <protection/>
    </xf>
    <xf numFmtId="9" fontId="38" fillId="51" borderId="11" xfId="64" applyNumberFormat="1" applyFont="1" applyFill="1" applyBorder="1" applyAlignment="1">
      <alignment horizontal="center" vertical="center" wrapText="1"/>
      <protection/>
    </xf>
    <xf numFmtId="0" fontId="38" fillId="34" borderId="11" xfId="64" applyNumberFormat="1" applyFont="1" applyFill="1" applyBorder="1" applyAlignment="1">
      <alignment horizontal="center" vertical="center" wrapText="1"/>
      <protection/>
    </xf>
    <xf numFmtId="0" fontId="38" fillId="51" borderId="11" xfId="64" applyNumberFormat="1" applyFont="1" applyFill="1" applyBorder="1" applyAlignment="1">
      <alignment horizontal="center" vertical="center" wrapText="1"/>
      <protection/>
    </xf>
    <xf numFmtId="0" fontId="38" fillId="28" borderId="10" xfId="64" applyNumberFormat="1" applyFont="1" applyFill="1" applyBorder="1" applyAlignment="1">
      <alignment horizontal="center" vertical="center" wrapText="1"/>
      <protection/>
    </xf>
    <xf numFmtId="0" fontId="19" fillId="28" borderId="10" xfId="0" applyFont="1" applyFill="1" applyBorder="1" applyAlignment="1">
      <alignment horizontal="center" vertical="center"/>
    </xf>
    <xf numFmtId="9" fontId="19" fillId="28" borderId="26" xfId="0" applyNumberFormat="1" applyFont="1" applyFill="1" applyBorder="1" applyAlignment="1">
      <alignment horizontal="center" vertical="center"/>
    </xf>
    <xf numFmtId="0" fontId="19" fillId="51" borderId="0" xfId="0" applyFont="1" applyFill="1" applyAlignment="1">
      <alignment/>
    </xf>
    <xf numFmtId="1" fontId="19" fillId="28" borderId="10" xfId="0" applyNumberFormat="1" applyFont="1" applyFill="1" applyBorder="1" applyAlignment="1">
      <alignment horizontal="center" vertical="center"/>
    </xf>
    <xf numFmtId="177" fontId="19" fillId="28" borderId="10"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177" fontId="19" fillId="0" borderId="10" xfId="0" applyNumberFormat="1" applyFont="1" applyFill="1" applyBorder="1" applyAlignment="1">
      <alignment/>
    </xf>
    <xf numFmtId="0" fontId="19" fillId="0" borderId="10" xfId="0" applyFont="1" applyFill="1" applyBorder="1" applyAlignment="1">
      <alignment/>
    </xf>
    <xf numFmtId="1" fontId="19" fillId="51" borderId="11" xfId="0" applyNumberFormat="1" applyFont="1" applyFill="1" applyBorder="1" applyAlignment="1">
      <alignment horizontal="center" vertical="center"/>
    </xf>
    <xf numFmtId="9" fontId="36" fillId="51" borderId="10" xfId="64" applyNumberFormat="1" applyFont="1" applyFill="1" applyBorder="1" applyAlignment="1">
      <alignment horizontal="center" vertical="center"/>
      <protection/>
    </xf>
    <xf numFmtId="0" fontId="23" fillId="33" borderId="0" xfId="0" applyFont="1" applyFill="1" applyBorder="1" applyAlignment="1">
      <alignment horizontal="center" vertical="center"/>
    </xf>
    <xf numFmtId="0" fontId="19" fillId="33" borderId="0" xfId="0" applyFont="1" applyFill="1" applyBorder="1" applyAlignment="1">
      <alignment horizontal="justify" vertical="center" wrapText="1" readingOrder="1"/>
    </xf>
    <xf numFmtId="0" fontId="101" fillId="33" borderId="0" xfId="0" applyFont="1" applyFill="1" applyBorder="1" applyAlignment="1">
      <alignment horizontal="justify" vertical="center" wrapText="1" readingOrder="1"/>
    </xf>
    <xf numFmtId="0" fontId="19" fillId="34" borderId="0" xfId="0" applyFont="1" applyFill="1" applyBorder="1" applyAlignment="1">
      <alignment horizontal="justify" vertical="center" wrapText="1" readingOrder="1"/>
    </xf>
    <xf numFmtId="0" fontId="16" fillId="0" borderId="0" xfId="0" applyFont="1" applyFill="1" applyBorder="1" applyAlignment="1">
      <alignment horizontal="justify" vertical="center" wrapText="1" readingOrder="1"/>
    </xf>
    <xf numFmtId="9" fontId="19" fillId="34" borderId="0" xfId="0" applyNumberFormat="1" applyFont="1" applyFill="1" applyBorder="1" applyAlignment="1">
      <alignment horizontal="justify" vertical="center" wrapText="1" readingOrder="1"/>
    </xf>
    <xf numFmtId="0" fontId="23" fillId="60" borderId="0" xfId="0" applyFont="1" applyFill="1" applyAlignment="1">
      <alignment/>
    </xf>
    <xf numFmtId="0" fontId="5" fillId="34" borderId="11" xfId="0" applyFont="1" applyFill="1" applyBorder="1" applyAlignment="1">
      <alignment horizontal="center"/>
    </xf>
    <xf numFmtId="0" fontId="3" fillId="59" borderId="16" xfId="0" applyFont="1" applyFill="1" applyBorder="1" applyAlignment="1">
      <alignment vertical="center"/>
    </xf>
    <xf numFmtId="0" fontId="3" fillId="59" borderId="38" xfId="0" applyFont="1" applyFill="1" applyBorder="1" applyAlignment="1">
      <alignment vertical="center"/>
    </xf>
    <xf numFmtId="0" fontId="3" fillId="59" borderId="24" xfId="0" applyFont="1" applyFill="1" applyBorder="1" applyAlignment="1">
      <alignment vertical="center"/>
    </xf>
    <xf numFmtId="0" fontId="4" fillId="36" borderId="0" xfId="64" applyNumberFormat="1" applyFont="1" applyFill="1" applyAlignment="1">
      <alignment horizontal="right"/>
      <protection/>
    </xf>
    <xf numFmtId="9" fontId="38" fillId="51" borderId="10" xfId="64" applyNumberFormat="1" applyFont="1" applyFill="1" applyBorder="1" applyAlignment="1">
      <alignment horizontal="center" vertical="center" wrapText="1"/>
      <protection/>
    </xf>
    <xf numFmtId="0" fontId="5" fillId="34" borderId="11" xfId="0" applyFont="1" applyFill="1" applyBorder="1" applyAlignment="1">
      <alignment horizontal="center"/>
    </xf>
    <xf numFmtId="0" fontId="4" fillId="0" borderId="38" xfId="64" applyNumberFormat="1" applyFont="1" applyBorder="1" applyAlignment="1">
      <alignment horizontal="center"/>
      <protection/>
    </xf>
    <xf numFmtId="14" fontId="103" fillId="0" borderId="10" xfId="61"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xf>
    <xf numFmtId="0" fontId="5" fillId="34" borderId="26" xfId="0" applyFont="1" applyFill="1" applyBorder="1" applyAlignment="1">
      <alignment horizontal="center"/>
    </xf>
    <xf numFmtId="0" fontId="3" fillId="59" borderId="16" xfId="0" applyFont="1" applyFill="1" applyBorder="1" applyAlignment="1">
      <alignment horizontal="center" vertical="center"/>
    </xf>
    <xf numFmtId="0" fontId="3" fillId="59" borderId="38" xfId="0" applyFont="1" applyFill="1" applyBorder="1" applyAlignment="1">
      <alignment horizontal="center" vertical="center"/>
    </xf>
    <xf numFmtId="0" fontId="3" fillId="59" borderId="24" xfId="0" applyFont="1" applyFill="1" applyBorder="1" applyAlignment="1">
      <alignment horizontal="center" vertical="center"/>
    </xf>
    <xf numFmtId="0" fontId="4" fillId="34" borderId="10" xfId="64" applyNumberFormat="1" applyFont="1" applyFill="1" applyBorder="1" applyAlignment="1">
      <alignment horizontal="center" vertical="center" wrapText="1"/>
      <protection/>
    </xf>
    <xf numFmtId="0" fontId="19" fillId="0" borderId="11" xfId="0" applyFont="1" applyFill="1" applyBorder="1" applyAlignment="1">
      <alignment horizontal="left" vertical="center" wrapText="1" readingOrder="1"/>
    </xf>
    <xf numFmtId="14" fontId="4" fillId="55" borderId="0" xfId="64" applyNumberFormat="1" applyFont="1" applyFill="1" applyBorder="1" applyAlignment="1">
      <alignment horizontal="right" vertical="distributed" wrapText="1" readingOrder="1"/>
      <protection/>
    </xf>
    <xf numFmtId="182" fontId="4" fillId="55" borderId="0" xfId="64" applyNumberFormat="1" applyFont="1" applyFill="1" applyBorder="1" applyAlignment="1">
      <alignment wrapText="1"/>
      <protection/>
    </xf>
    <xf numFmtId="14" fontId="4" fillId="55" borderId="0" xfId="0" applyNumberFormat="1" applyFont="1" applyFill="1" applyBorder="1" applyAlignment="1">
      <alignment horizontal="left" wrapText="1"/>
    </xf>
    <xf numFmtId="0" fontId="4" fillId="36" borderId="0" xfId="64" applyNumberFormat="1" applyFont="1" applyFill="1" applyAlignment="1">
      <alignment/>
      <protection/>
    </xf>
    <xf numFmtId="14" fontId="4" fillId="36" borderId="0" xfId="64" applyNumberFormat="1" applyFont="1" applyFill="1" applyAlignment="1">
      <alignment horizontal="right"/>
      <protection/>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14" fontId="48" fillId="0" borderId="10" xfId="0" applyNumberFormat="1" applyFont="1" applyFill="1" applyBorder="1" applyAlignment="1">
      <alignment horizontal="center" vertical="center" wrapText="1"/>
    </xf>
    <xf numFmtId="0" fontId="38" fillId="52" borderId="0" xfId="64" applyNumberFormat="1" applyFont="1" applyFill="1" applyBorder="1" applyAlignment="1">
      <alignment vertical="center"/>
      <protection/>
    </xf>
    <xf numFmtId="0" fontId="38" fillId="0" borderId="0" xfId="64" applyNumberFormat="1" applyFont="1" applyFill="1" applyBorder="1" applyAlignment="1">
      <alignment vertical="center"/>
      <protection/>
    </xf>
    <xf numFmtId="0" fontId="3" fillId="59" borderId="10" xfId="0" applyFont="1" applyFill="1" applyBorder="1" applyAlignment="1">
      <alignment vertical="center"/>
    </xf>
    <xf numFmtId="0" fontId="3" fillId="61" borderId="16" xfId="0" applyFont="1" applyFill="1" applyBorder="1" applyAlignment="1">
      <alignment vertical="center"/>
    </xf>
    <xf numFmtId="0" fontId="3" fillId="61" borderId="38" xfId="0" applyFont="1" applyFill="1" applyBorder="1" applyAlignment="1">
      <alignment vertical="center"/>
    </xf>
    <xf numFmtId="0" fontId="3" fillId="61" borderId="24" xfId="0" applyFont="1" applyFill="1" applyBorder="1" applyAlignment="1">
      <alignment vertical="center"/>
    </xf>
    <xf numFmtId="0" fontId="32" fillId="0" borderId="10" xfId="0" applyFont="1" applyFill="1" applyBorder="1" applyAlignment="1">
      <alignment vertical="center" wrapText="1" readingOrder="1"/>
    </xf>
    <xf numFmtId="0" fontId="23" fillId="23" borderId="10" xfId="0" applyFont="1" applyFill="1" applyBorder="1" applyAlignment="1">
      <alignment horizontal="left" vertical="center"/>
    </xf>
    <xf numFmtId="9" fontId="19" fillId="51" borderId="0" xfId="0" applyNumberFormat="1" applyFont="1" applyFill="1" applyBorder="1" applyAlignment="1">
      <alignment horizontal="center" vertical="center"/>
    </xf>
    <xf numFmtId="14" fontId="19" fillId="34" borderId="10" xfId="0" applyNumberFormat="1" applyFont="1" applyFill="1" applyBorder="1" applyAlignment="1">
      <alignment horizontal="center" vertical="center" wrapText="1" readingOrder="1"/>
    </xf>
    <xf numFmtId="0" fontId="38" fillId="0" borderId="11" xfId="64" applyNumberFormat="1" applyFont="1" applyFill="1" applyBorder="1" applyAlignment="1">
      <alignment horizontal="center" vertical="center" wrapText="1"/>
      <protection/>
    </xf>
    <xf numFmtId="177" fontId="19" fillId="0" borderId="10" xfId="0" applyNumberFormat="1" applyFont="1" applyFill="1" applyBorder="1" applyAlignment="1">
      <alignment horizontal="center" vertical="center"/>
    </xf>
    <xf numFmtId="0" fontId="36" fillId="0" borderId="24" xfId="64" applyNumberFormat="1" applyFont="1" applyFill="1" applyBorder="1" applyAlignment="1">
      <alignment horizontal="center" vertical="center" wrapText="1"/>
      <protection/>
    </xf>
    <xf numFmtId="0" fontId="10" fillId="0" borderId="10" xfId="64" applyNumberFormat="1" applyFont="1" applyFill="1" applyBorder="1" applyAlignment="1">
      <alignment horizontal="center" vertical="center" wrapText="1"/>
      <protection/>
    </xf>
    <xf numFmtId="0" fontId="19" fillId="0" borderId="11" xfId="0" applyFont="1" applyFill="1" applyBorder="1" applyAlignment="1">
      <alignment vertical="center" wrapText="1" readingOrder="1"/>
    </xf>
    <xf numFmtId="0" fontId="10" fillId="0" borderId="10" xfId="64" applyNumberFormat="1" applyFont="1" applyFill="1" applyBorder="1" applyAlignment="1">
      <alignment vertical="center" wrapText="1"/>
      <protection/>
    </xf>
    <xf numFmtId="0" fontId="10" fillId="0" borderId="10" xfId="64" applyNumberFormat="1" applyFont="1" applyFill="1" applyBorder="1" applyAlignment="1">
      <alignment wrapText="1"/>
      <protection/>
    </xf>
    <xf numFmtId="0" fontId="10" fillId="0" borderId="10" xfId="64" applyNumberFormat="1" applyFont="1" applyFill="1" applyBorder="1" applyAlignment="1">
      <alignment horizontal="center" wrapText="1"/>
      <protection/>
    </xf>
    <xf numFmtId="0" fontId="19" fillId="0" borderId="26" xfId="0" applyFont="1" applyFill="1" applyBorder="1" applyAlignment="1">
      <alignment vertical="center" wrapText="1" readingOrder="1"/>
    </xf>
    <xf numFmtId="0" fontId="19" fillId="51" borderId="11" xfId="0" applyFont="1" applyFill="1" applyBorder="1" applyAlignment="1">
      <alignment vertical="center"/>
    </xf>
    <xf numFmtId="0" fontId="19" fillId="0" borderId="10" xfId="0" applyFont="1" applyFill="1" applyBorder="1" applyAlignment="1">
      <alignment vertical="center" wrapText="1" readingOrder="1"/>
    </xf>
    <xf numFmtId="0" fontId="19" fillId="46" borderId="10" xfId="0" applyFont="1" applyFill="1" applyBorder="1" applyAlignment="1">
      <alignment horizontal="justify" vertical="center" wrapText="1" readingOrder="1"/>
    </xf>
    <xf numFmtId="0" fontId="19" fillId="45" borderId="22" xfId="0" applyFont="1" applyFill="1" applyBorder="1" applyAlignment="1">
      <alignment horizontal="center" vertical="center" wrapText="1"/>
    </xf>
    <xf numFmtId="0" fontId="99" fillId="0" borderId="10" xfId="0" applyFont="1" applyFill="1" applyBorder="1" applyAlignment="1">
      <alignment horizontal="justify" vertical="center" wrapText="1" readingOrder="1"/>
    </xf>
    <xf numFmtId="0" fontId="99" fillId="0" borderId="22" xfId="0" applyFont="1" applyFill="1" applyBorder="1" applyAlignment="1">
      <alignment horizontal="center" vertical="center" wrapText="1"/>
    </xf>
    <xf numFmtId="0" fontId="12" fillId="0" borderId="10" xfId="0" applyFont="1" applyFill="1" applyBorder="1" applyAlignment="1">
      <alignment horizontal="left" vertical="center" wrapText="1" readingOrder="1"/>
    </xf>
    <xf numFmtId="0" fontId="30" fillId="23" borderId="0" xfId="0" applyFont="1" applyFill="1" applyAlignment="1">
      <alignment horizontal="center" vertical="center"/>
    </xf>
    <xf numFmtId="0" fontId="19" fillId="45" borderId="22" xfId="0" applyFont="1" applyFill="1" applyBorder="1" applyAlignment="1">
      <alignment vertical="center" wrapText="1"/>
    </xf>
    <xf numFmtId="0" fontId="98" fillId="0" borderId="12" xfId="0" applyFont="1" applyFill="1" applyBorder="1" applyAlignment="1">
      <alignment horizontal="center"/>
    </xf>
    <xf numFmtId="0" fontId="19" fillId="46" borderId="10" xfId="0" applyFont="1" applyFill="1" applyBorder="1" applyAlignment="1">
      <alignment horizontal="justify" vertical="center" wrapText="1" readingOrder="1"/>
    </xf>
    <xf numFmtId="0" fontId="25" fillId="37" borderId="10" xfId="64" applyNumberFormat="1" applyFont="1" applyFill="1" applyBorder="1" applyAlignment="1">
      <alignment horizontal="center" vertical="center"/>
      <protection/>
    </xf>
    <xf numFmtId="179" fontId="12" fillId="0" borderId="10" xfId="0" applyNumberFormat="1" applyFont="1" applyBorder="1" applyAlignment="1">
      <alignment horizontal="center" vertical="center" wrapText="1"/>
    </xf>
    <xf numFmtId="0" fontId="12" fillId="34" borderId="11" xfId="0" applyFont="1" applyFill="1" applyBorder="1" applyAlignment="1">
      <alignment horizontal="center" vertical="center" wrapText="1"/>
    </xf>
    <xf numFmtId="9" fontId="36" fillId="51" borderId="11" xfId="64" applyNumberFormat="1" applyFont="1" applyFill="1" applyBorder="1" applyAlignment="1">
      <alignment horizontal="center" vertical="center" wrapText="1"/>
      <protection/>
    </xf>
    <xf numFmtId="0" fontId="4" fillId="34" borderId="10" xfId="64" applyNumberFormat="1" applyFont="1" applyFill="1" applyBorder="1" applyAlignment="1">
      <alignment horizontal="center" vertical="center" wrapText="1"/>
      <protection/>
    </xf>
    <xf numFmtId="0" fontId="38" fillId="0" borderId="10" xfId="64" applyNumberFormat="1" applyFont="1" applyBorder="1" applyAlignment="1">
      <alignment vertical="center" wrapText="1"/>
      <protection/>
    </xf>
    <xf numFmtId="180" fontId="19" fillId="0" borderId="10" xfId="60" applyFont="1" applyBorder="1" applyAlignment="1" applyProtection="1">
      <alignment vertical="center" wrapText="1"/>
      <protection/>
    </xf>
    <xf numFmtId="0" fontId="0"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vertical="center" wrapText="1"/>
    </xf>
    <xf numFmtId="179" fontId="0" fillId="0" borderId="12"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40" fillId="0" borderId="10" xfId="64" applyNumberFormat="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10" fillId="0" borderId="16" xfId="64" applyNumberFormat="1" applyFont="1" applyBorder="1">
      <alignment/>
      <protection/>
    </xf>
    <xf numFmtId="0" fontId="5" fillId="0" borderId="0" xfId="0" applyFont="1" applyBorder="1" applyAlignment="1">
      <alignment/>
    </xf>
    <xf numFmtId="0" fontId="50" fillId="0" borderId="10" xfId="0" applyFont="1" applyBorder="1" applyAlignment="1">
      <alignment horizontal="center" vertical="center" wrapText="1"/>
    </xf>
    <xf numFmtId="14" fontId="50" fillId="0" borderId="10" xfId="0" applyNumberFormat="1" applyFont="1" applyBorder="1" applyAlignment="1">
      <alignment horizontal="center" vertical="center"/>
    </xf>
    <xf numFmtId="183" fontId="5" fillId="34" borderId="0" xfId="0" applyNumberFormat="1" applyFont="1" applyFill="1" applyAlignment="1">
      <alignment/>
    </xf>
    <xf numFmtId="183" fontId="3" fillId="59" borderId="10" xfId="0" applyNumberFormat="1" applyFont="1" applyFill="1" applyBorder="1" applyAlignment="1">
      <alignment vertical="center"/>
    </xf>
    <xf numFmtId="183" fontId="9" fillId="34" borderId="0" xfId="0" applyNumberFormat="1" applyFont="1" applyFill="1" applyAlignment="1">
      <alignment/>
    </xf>
    <xf numFmtId="183" fontId="12" fillId="62" borderId="11" xfId="0" applyNumberFormat="1" applyFont="1" applyFill="1" applyBorder="1" applyAlignment="1">
      <alignment horizontal="center" vertical="center" wrapText="1"/>
    </xf>
    <xf numFmtId="183" fontId="9" fillId="0" borderId="0" xfId="0" applyNumberFormat="1" applyFont="1" applyFill="1" applyAlignment="1">
      <alignment/>
    </xf>
    <xf numFmtId="183" fontId="3" fillId="59" borderId="38" xfId="0" applyNumberFormat="1" applyFont="1" applyFill="1" applyBorder="1" applyAlignment="1">
      <alignment vertical="center"/>
    </xf>
    <xf numFmtId="183" fontId="12" fillId="34" borderId="10" xfId="0" applyNumberFormat="1" applyFont="1" applyFill="1" applyBorder="1" applyAlignment="1">
      <alignment horizontal="center" vertical="center" wrapText="1"/>
    </xf>
    <xf numFmtId="183" fontId="12" fillId="62" borderId="10" xfId="0" applyNumberFormat="1" applyFont="1" applyFill="1" applyBorder="1" applyAlignment="1">
      <alignment horizontal="center" vertical="center" wrapText="1"/>
    </xf>
    <xf numFmtId="183" fontId="4" fillId="34" borderId="10" xfId="64" applyNumberFormat="1" applyFont="1" applyFill="1" applyBorder="1" applyAlignment="1">
      <alignment horizontal="center" vertical="center" wrapText="1"/>
      <protection/>
    </xf>
    <xf numFmtId="183" fontId="12" fillId="62" borderId="10" xfId="0" applyNumberFormat="1" applyFont="1" applyFill="1" applyBorder="1" applyAlignment="1">
      <alignment horizontal="center" vertical="center"/>
    </xf>
    <xf numFmtId="183" fontId="10" fillId="34" borderId="10" xfId="64" applyNumberFormat="1" applyFont="1" applyFill="1" applyBorder="1" applyAlignment="1">
      <alignment horizontal="left" vertical="center"/>
      <protection/>
    </xf>
    <xf numFmtId="183" fontId="3" fillId="34" borderId="0" xfId="0" applyNumberFormat="1" applyFont="1" applyFill="1" applyBorder="1" applyAlignment="1">
      <alignment horizontal="center" vertical="center"/>
    </xf>
    <xf numFmtId="183" fontId="12" fillId="62" borderId="11" xfId="49" applyNumberFormat="1" applyFont="1" applyFill="1" applyBorder="1" applyAlignment="1">
      <alignment horizontal="center" vertical="center" wrapText="1"/>
    </xf>
    <xf numFmtId="183" fontId="107" fillId="62" borderId="10" xfId="49" applyNumberFormat="1" applyFont="1" applyFill="1" applyBorder="1" applyAlignment="1">
      <alignment horizontal="center" vertical="center" wrapText="1"/>
    </xf>
    <xf numFmtId="183" fontId="0" fillId="0" borderId="10" xfId="0" applyNumberFormat="1" applyFont="1" applyFill="1" applyBorder="1" applyAlignment="1">
      <alignment horizontal="center" vertical="center"/>
    </xf>
    <xf numFmtId="183" fontId="5" fillId="62" borderId="10" xfId="0" applyNumberFormat="1" applyFont="1" applyFill="1" applyBorder="1" applyAlignment="1">
      <alignment vertical="center"/>
    </xf>
    <xf numFmtId="183" fontId="5" fillId="62" borderId="11" xfId="0" applyNumberFormat="1" applyFont="1" applyFill="1" applyBorder="1" applyAlignment="1">
      <alignment vertical="center"/>
    </xf>
    <xf numFmtId="183" fontId="12" fillId="34" borderId="10" xfId="0" applyNumberFormat="1" applyFont="1" applyFill="1" applyBorder="1" applyAlignment="1">
      <alignment horizontal="center" vertical="center"/>
    </xf>
    <xf numFmtId="183" fontId="12" fillId="34" borderId="38" xfId="0" applyNumberFormat="1" applyFont="1" applyFill="1" applyBorder="1" applyAlignment="1">
      <alignment horizontal="center" vertical="center"/>
    </xf>
    <xf numFmtId="183" fontId="10" fillId="34" borderId="0" xfId="64" applyNumberFormat="1" applyFont="1" applyFill="1" applyBorder="1" applyAlignment="1">
      <alignment horizontal="left" vertical="center"/>
      <protection/>
    </xf>
    <xf numFmtId="183" fontId="5" fillId="34" borderId="10" xfId="0" applyNumberFormat="1" applyFont="1" applyFill="1" applyBorder="1" applyAlignment="1">
      <alignment/>
    </xf>
    <xf numFmtId="183" fontId="5" fillId="34" borderId="10" xfId="0" applyNumberFormat="1" applyFont="1" applyFill="1" applyBorder="1" applyAlignment="1">
      <alignment horizontal="center" vertical="center"/>
    </xf>
    <xf numFmtId="183" fontId="19" fillId="34" borderId="10" xfId="0" applyNumberFormat="1" applyFont="1" applyFill="1" applyBorder="1" applyAlignment="1">
      <alignment horizontal="center" vertical="center"/>
    </xf>
    <xf numFmtId="183" fontId="38" fillId="34" borderId="10" xfId="64" applyNumberFormat="1" applyFont="1" applyFill="1" applyBorder="1" applyAlignment="1">
      <alignment horizontal="center" vertical="center" wrapText="1"/>
      <protection/>
    </xf>
    <xf numFmtId="183" fontId="4" fillId="34" borderId="16" xfId="0" applyNumberFormat="1" applyFont="1" applyFill="1" applyBorder="1" applyAlignment="1">
      <alignment horizontal="center" vertical="center" wrapText="1"/>
    </xf>
    <xf numFmtId="183" fontId="38" fillId="34" borderId="16" xfId="0" applyNumberFormat="1" applyFont="1" applyFill="1" applyBorder="1" applyAlignment="1">
      <alignment horizontal="center" vertical="center" wrapText="1"/>
    </xf>
    <xf numFmtId="183" fontId="38" fillId="34" borderId="10" xfId="0" applyNumberFormat="1" applyFont="1" applyFill="1" applyBorder="1" applyAlignment="1">
      <alignment horizontal="center" vertical="center" wrapText="1"/>
    </xf>
    <xf numFmtId="183" fontId="36" fillId="34" borderId="10" xfId="64" applyNumberFormat="1" applyFont="1" applyFill="1" applyBorder="1" applyAlignment="1">
      <alignment horizontal="left" vertical="center"/>
      <protection/>
    </xf>
    <xf numFmtId="183" fontId="10" fillId="0" borderId="0" xfId="64" applyNumberFormat="1" applyFont="1" applyFill="1" applyBorder="1" applyAlignment="1">
      <alignment horizontal="left" vertical="center"/>
      <protection/>
    </xf>
    <xf numFmtId="183" fontId="3" fillId="0" borderId="0" xfId="0" applyNumberFormat="1" applyFont="1" applyFill="1" applyAlignment="1">
      <alignment/>
    </xf>
    <xf numFmtId="183" fontId="5" fillId="0" borderId="0" xfId="0" applyNumberFormat="1" applyFont="1" applyFill="1" applyAlignment="1">
      <alignment/>
    </xf>
    <xf numFmtId="183" fontId="3" fillId="0" borderId="0" xfId="0" applyNumberFormat="1" applyFont="1" applyFill="1" applyAlignment="1">
      <alignment horizontal="center" wrapText="1"/>
    </xf>
    <xf numFmtId="183" fontId="5" fillId="0" borderId="0" xfId="0" applyNumberFormat="1" applyFont="1" applyFill="1" applyAlignment="1">
      <alignment horizontal="center" wrapText="1"/>
    </xf>
    <xf numFmtId="183" fontId="19" fillId="62" borderId="40" xfId="0" applyNumberFormat="1" applyFont="1" applyFill="1" applyBorder="1" applyAlignment="1">
      <alignment horizontal="center" vertical="center" wrapText="1"/>
    </xf>
    <xf numFmtId="183" fontId="19" fillId="62" borderId="19" xfId="0" applyNumberFormat="1" applyFont="1" applyFill="1" applyBorder="1" applyAlignment="1">
      <alignment horizontal="center" vertical="center" wrapText="1"/>
    </xf>
    <xf numFmtId="183" fontId="99" fillId="63" borderId="10" xfId="0" applyNumberFormat="1" applyFont="1" applyFill="1" applyBorder="1" applyAlignment="1">
      <alignment horizontal="center" vertical="center" wrapText="1"/>
    </xf>
    <xf numFmtId="183" fontId="99" fillId="34" borderId="13" xfId="0" applyNumberFormat="1" applyFont="1" applyFill="1" applyBorder="1" applyAlignment="1">
      <alignment horizontal="center" vertical="center" wrapText="1"/>
    </xf>
    <xf numFmtId="183" fontId="23" fillId="34" borderId="0" xfId="0" applyNumberFormat="1" applyFont="1" applyFill="1" applyBorder="1" applyAlignment="1">
      <alignment/>
    </xf>
    <xf numFmtId="183" fontId="23" fillId="34" borderId="14" xfId="0" applyNumberFormat="1" applyFont="1" applyFill="1" applyBorder="1" applyAlignment="1">
      <alignment/>
    </xf>
    <xf numFmtId="183" fontId="19" fillId="34" borderId="10" xfId="0" applyNumberFormat="1" applyFont="1" applyFill="1" applyBorder="1" applyAlignment="1">
      <alignment horizontal="center" vertical="center" wrapText="1"/>
    </xf>
    <xf numFmtId="183" fontId="5" fillId="34" borderId="0" xfId="0" applyNumberFormat="1" applyFont="1" applyFill="1" applyBorder="1" applyAlignment="1">
      <alignment horizontal="center" vertical="center" wrapText="1"/>
    </xf>
    <xf numFmtId="183" fontId="19" fillId="34" borderId="12" xfId="0" applyNumberFormat="1" applyFont="1" applyFill="1" applyBorder="1" applyAlignment="1">
      <alignment horizontal="center" vertical="center" wrapText="1"/>
    </xf>
    <xf numFmtId="183" fontId="5" fillId="34" borderId="13" xfId="0" applyNumberFormat="1" applyFont="1" applyFill="1" applyBorder="1" applyAlignment="1">
      <alignment horizontal="center" vertical="center" wrapText="1"/>
    </xf>
    <xf numFmtId="183" fontId="5" fillId="34" borderId="14" xfId="0" applyNumberFormat="1" applyFont="1" applyFill="1" applyBorder="1" applyAlignment="1">
      <alignment horizontal="center" vertical="center" wrapText="1"/>
    </xf>
    <xf numFmtId="183" fontId="99" fillId="34" borderId="11" xfId="0" applyNumberFormat="1" applyFont="1" applyFill="1" applyBorder="1" applyAlignment="1">
      <alignment horizontal="center" vertical="center" wrapText="1"/>
    </xf>
    <xf numFmtId="183" fontId="19" fillId="34" borderId="10" xfId="0" applyNumberFormat="1" applyFont="1" applyFill="1" applyBorder="1" applyAlignment="1">
      <alignment vertical="center"/>
    </xf>
    <xf numFmtId="183" fontId="19" fillId="34" borderId="12" xfId="0" applyNumberFormat="1" applyFont="1" applyFill="1" applyBorder="1" applyAlignment="1">
      <alignment vertical="center"/>
    </xf>
    <xf numFmtId="183" fontId="5" fillId="34" borderId="13" xfId="0" applyNumberFormat="1" applyFont="1" applyFill="1" applyBorder="1" applyAlignment="1">
      <alignment vertical="center"/>
    </xf>
    <xf numFmtId="183" fontId="5" fillId="34" borderId="0" xfId="0" applyNumberFormat="1" applyFont="1" applyFill="1" applyBorder="1" applyAlignment="1">
      <alignment vertical="center"/>
    </xf>
    <xf numFmtId="183" fontId="5" fillId="34" borderId="14" xfId="0" applyNumberFormat="1" applyFont="1" applyFill="1" applyBorder="1" applyAlignment="1">
      <alignment vertical="center"/>
    </xf>
    <xf numFmtId="183" fontId="39" fillId="34" borderId="0" xfId="0" applyNumberFormat="1" applyFont="1" applyFill="1" applyAlignment="1">
      <alignment/>
    </xf>
    <xf numFmtId="183" fontId="19" fillId="34" borderId="0" xfId="0" applyNumberFormat="1" applyFont="1" applyFill="1" applyAlignment="1">
      <alignment/>
    </xf>
    <xf numFmtId="183" fontId="19" fillId="34" borderId="10" xfId="0" applyNumberFormat="1" applyFont="1" applyFill="1" applyBorder="1" applyAlignment="1">
      <alignment/>
    </xf>
    <xf numFmtId="183" fontId="19" fillId="0" borderId="10" xfId="0" applyNumberFormat="1" applyFont="1" applyFill="1" applyBorder="1" applyAlignment="1">
      <alignment horizontal="center" vertical="center" wrapText="1"/>
    </xf>
    <xf numFmtId="183" fontId="5" fillId="34" borderId="26" xfId="0" applyNumberFormat="1" applyFont="1" applyFill="1" applyBorder="1" applyAlignment="1">
      <alignment horizontal="center" vertical="center" wrapText="1"/>
    </xf>
    <xf numFmtId="183" fontId="5" fillId="34" borderId="11" xfId="0" applyNumberFormat="1" applyFont="1" applyFill="1" applyBorder="1" applyAlignment="1">
      <alignment horizontal="center" vertical="center" wrapText="1"/>
    </xf>
    <xf numFmtId="183" fontId="19" fillId="34" borderId="11" xfId="0" applyNumberFormat="1" applyFont="1" applyFill="1" applyBorder="1" applyAlignment="1">
      <alignment horizontal="center" vertical="center" wrapText="1"/>
    </xf>
    <xf numFmtId="183" fontId="43" fillId="34" borderId="0" xfId="0" applyNumberFormat="1" applyFont="1" applyFill="1" applyAlignment="1">
      <alignment/>
    </xf>
    <xf numFmtId="183" fontId="3" fillId="61" borderId="38" xfId="0" applyNumberFormat="1" applyFont="1" applyFill="1" applyBorder="1" applyAlignment="1">
      <alignment vertical="center"/>
    </xf>
    <xf numFmtId="183" fontId="12" fillId="34" borderId="11" xfId="0" applyNumberFormat="1" applyFont="1" applyFill="1" applyBorder="1" applyAlignment="1">
      <alignment horizontal="center" vertical="center" wrapText="1"/>
    </xf>
    <xf numFmtId="183" fontId="12" fillId="0" borderId="10" xfId="0" applyNumberFormat="1" applyFont="1" applyFill="1" applyBorder="1" applyAlignment="1">
      <alignment horizontal="center" vertical="center" wrapText="1"/>
    </xf>
    <xf numFmtId="183" fontId="0" fillId="62" borderId="10" xfId="0" applyNumberFormat="1" applyFont="1" applyFill="1" applyBorder="1" applyAlignment="1">
      <alignment horizontal="center" vertical="center" wrapText="1"/>
    </xf>
    <xf numFmtId="183" fontId="12" fillId="0" borderId="10" xfId="0" applyNumberFormat="1" applyFont="1" applyFill="1" applyBorder="1" applyAlignment="1">
      <alignment horizontal="center" vertical="center"/>
    </xf>
    <xf numFmtId="183" fontId="0" fillId="34" borderId="10" xfId="64" applyNumberFormat="1" applyFont="1" applyFill="1" applyBorder="1" applyAlignment="1">
      <alignment horizontal="center" vertical="center" wrapText="1"/>
      <protection/>
    </xf>
    <xf numFmtId="183" fontId="12" fillId="62" borderId="0" xfId="0" applyNumberFormat="1" applyFont="1" applyFill="1" applyBorder="1" applyAlignment="1">
      <alignment horizontal="center" vertical="center" wrapText="1"/>
    </xf>
    <xf numFmtId="183" fontId="32" fillId="0" borderId="10" xfId="0" applyNumberFormat="1" applyFont="1" applyFill="1" applyBorder="1" applyAlignment="1">
      <alignment horizontal="center" vertical="center" wrapText="1"/>
    </xf>
    <xf numFmtId="183" fontId="102" fillId="0" borderId="10" xfId="0" applyNumberFormat="1" applyFont="1" applyFill="1" applyBorder="1" applyAlignment="1">
      <alignment horizontal="center" vertical="center" wrapText="1"/>
    </xf>
    <xf numFmtId="183" fontId="0" fillId="0" borderId="10" xfId="0" applyNumberFormat="1" applyFill="1" applyBorder="1" applyAlignment="1">
      <alignment horizontal="center" vertical="center" wrapText="1"/>
    </xf>
    <xf numFmtId="183" fontId="103" fillId="0" borderId="10" xfId="0" applyNumberFormat="1" applyFont="1" applyFill="1" applyBorder="1" applyAlignment="1">
      <alignment horizontal="center" vertical="center" wrapText="1"/>
    </xf>
    <xf numFmtId="183" fontId="19" fillId="62" borderId="10" xfId="0" applyNumberFormat="1" applyFont="1" applyFill="1" applyBorder="1" applyAlignment="1">
      <alignment horizontal="center" vertical="center" wrapText="1"/>
    </xf>
    <xf numFmtId="183" fontId="5" fillId="0" borderId="10" xfId="0" applyNumberFormat="1" applyFont="1" applyBorder="1" applyAlignment="1">
      <alignment horizontal="center" vertical="center"/>
    </xf>
    <xf numFmtId="183" fontId="0" fillId="62" borderId="11" xfId="0" applyNumberFormat="1" applyFill="1" applyBorder="1" applyAlignment="1">
      <alignment horizontal="center" vertical="center"/>
    </xf>
    <xf numFmtId="183" fontId="0" fillId="62" borderId="10" xfId="0" applyNumberFormat="1" applyFill="1" applyBorder="1" applyAlignment="1">
      <alignment horizontal="center" vertical="center"/>
    </xf>
    <xf numFmtId="183" fontId="0" fillId="62" borderId="11" xfId="0" applyNumberFormat="1" applyFont="1" applyFill="1" applyBorder="1" applyAlignment="1">
      <alignment horizontal="center" vertical="center"/>
    </xf>
    <xf numFmtId="183" fontId="12" fillId="34" borderId="12" xfId="0" applyNumberFormat="1" applyFont="1" applyFill="1" applyBorder="1" applyAlignment="1">
      <alignment horizontal="center" vertical="center" wrapText="1"/>
    </xf>
    <xf numFmtId="183" fontId="0" fillId="0" borderId="10" xfId="0" applyNumberFormat="1" applyBorder="1" applyAlignment="1">
      <alignment horizontal="center" vertical="center" wrapText="1"/>
    </xf>
    <xf numFmtId="183" fontId="19" fillId="0" borderId="11" xfId="0" applyNumberFormat="1" applyFont="1" applyFill="1" applyBorder="1" applyAlignment="1">
      <alignment horizontal="center" vertical="center"/>
    </xf>
    <xf numFmtId="183" fontId="3" fillId="59" borderId="38" xfId="0" applyNumberFormat="1" applyFont="1" applyFill="1" applyBorder="1" applyAlignment="1">
      <alignment horizontal="center" vertical="center"/>
    </xf>
    <xf numFmtId="183" fontId="4" fillId="34" borderId="16" xfId="64" applyNumberFormat="1" applyFont="1" applyFill="1" applyBorder="1" applyAlignment="1">
      <alignment horizontal="center" vertical="center" wrapText="1"/>
      <protection/>
    </xf>
    <xf numFmtId="183" fontId="4" fillId="34" borderId="22" xfId="64" applyNumberFormat="1" applyFont="1" applyFill="1" applyBorder="1" applyAlignment="1">
      <alignment horizontal="center" vertical="center" wrapText="1"/>
      <protection/>
    </xf>
    <xf numFmtId="183" fontId="99" fillId="0" borderId="10" xfId="0" applyNumberFormat="1" applyFont="1" applyFill="1" applyBorder="1" applyAlignment="1">
      <alignment horizontal="center" vertical="center" wrapText="1"/>
    </xf>
    <xf numFmtId="183" fontId="19" fillId="64" borderId="10" xfId="0" applyNumberFormat="1" applyFont="1" applyFill="1" applyBorder="1" applyAlignment="1">
      <alignment horizontal="center" vertical="center" wrapText="1"/>
    </xf>
    <xf numFmtId="183" fontId="5" fillId="0" borderId="0" xfId="0" applyNumberFormat="1" applyFont="1" applyAlignment="1">
      <alignment/>
    </xf>
    <xf numFmtId="183" fontId="19" fillId="48" borderId="10" xfId="0" applyNumberFormat="1" applyFont="1" applyFill="1" applyBorder="1" applyAlignment="1">
      <alignment horizontal="center" vertical="center" wrapText="1"/>
    </xf>
    <xf numFmtId="183" fontId="99" fillId="65" borderId="10" xfId="0" applyNumberFormat="1" applyFont="1" applyFill="1" applyBorder="1" applyAlignment="1">
      <alignment horizontal="center" vertical="center" wrapText="1"/>
    </xf>
    <xf numFmtId="183" fontId="19" fillId="64" borderId="10" xfId="0" applyNumberFormat="1" applyFont="1" applyFill="1" applyBorder="1" applyAlignment="1">
      <alignment horizontal="center" vertical="center"/>
    </xf>
    <xf numFmtId="183" fontId="19" fillId="0" borderId="10" xfId="0" applyNumberFormat="1" applyFont="1" applyFill="1" applyBorder="1" applyAlignment="1">
      <alignment horizontal="center" vertical="center"/>
    </xf>
    <xf numFmtId="183" fontId="20" fillId="0" borderId="10" xfId="0" applyNumberFormat="1" applyFont="1" applyFill="1" applyBorder="1" applyAlignment="1">
      <alignment horizontal="center" vertical="center" wrapText="1"/>
    </xf>
    <xf numFmtId="183" fontId="99" fillId="63" borderId="10" xfId="0" applyNumberFormat="1" applyFont="1" applyFill="1" applyBorder="1" applyAlignment="1">
      <alignment horizontal="center" vertical="center" wrapText="1" readingOrder="1"/>
    </xf>
    <xf numFmtId="183" fontId="99" fillId="63" borderId="10" xfId="0" applyNumberFormat="1" applyFont="1" applyFill="1" applyBorder="1" applyAlignment="1">
      <alignment horizontal="justify" vertical="center" wrapText="1" readingOrder="1"/>
    </xf>
    <xf numFmtId="183" fontId="31" fillId="0" borderId="10" xfId="0" applyNumberFormat="1" applyFont="1" applyFill="1" applyBorder="1" applyAlignment="1">
      <alignment horizontal="center" vertical="center" wrapText="1"/>
    </xf>
    <xf numFmtId="183" fontId="1" fillId="34" borderId="10" xfId="0" applyNumberFormat="1" applyFont="1" applyFill="1" applyBorder="1" applyAlignment="1">
      <alignment horizontal="center" vertical="center"/>
    </xf>
    <xf numFmtId="0" fontId="5" fillId="0" borderId="24" xfId="0" applyFont="1" applyFill="1" applyBorder="1" applyAlignment="1">
      <alignment/>
    </xf>
    <xf numFmtId="0" fontId="10" fillId="0" borderId="10" xfId="64" applyNumberFormat="1" applyFont="1" applyFill="1" applyBorder="1" applyAlignment="1">
      <alignment horizontal="center"/>
      <protection/>
    </xf>
    <xf numFmtId="9" fontId="36" fillId="0" borderId="11" xfId="64" applyNumberFormat="1" applyFont="1" applyFill="1" applyBorder="1" applyAlignment="1">
      <alignment horizontal="center" vertical="center" wrapText="1"/>
      <protection/>
    </xf>
    <xf numFmtId="0" fontId="0" fillId="0" borderId="0" xfId="0" applyFill="1" applyAlignment="1">
      <alignment horizontal="center" vertical="center"/>
    </xf>
    <xf numFmtId="0" fontId="5" fillId="39" borderId="0" xfId="0" applyFont="1" applyFill="1" applyBorder="1" applyAlignment="1">
      <alignment/>
    </xf>
    <xf numFmtId="0" fontId="5" fillId="0" borderId="16" xfId="0" applyFont="1" applyFill="1" applyBorder="1" applyAlignment="1">
      <alignment/>
    </xf>
    <xf numFmtId="0" fontId="5" fillId="0" borderId="24" xfId="0" applyFont="1" applyBorder="1" applyAlignment="1">
      <alignment/>
    </xf>
    <xf numFmtId="0" fontId="5" fillId="26" borderId="0" xfId="0" applyFont="1" applyFill="1" applyBorder="1" applyAlignment="1">
      <alignment/>
    </xf>
    <xf numFmtId="0" fontId="0" fillId="0" borderId="0" xfId="0" applyBorder="1" applyAlignment="1">
      <alignment horizontal="center" vertical="center"/>
    </xf>
    <xf numFmtId="0" fontId="2" fillId="0" borderId="10" xfId="64" applyNumberFormat="1" applyFont="1" applyFill="1" applyBorder="1" applyAlignment="1">
      <alignment horizontal="center" vertical="center" wrapText="1"/>
      <protection/>
    </xf>
    <xf numFmtId="183" fontId="10" fillId="34" borderId="10" xfId="64" applyNumberFormat="1" applyFont="1" applyFill="1" applyBorder="1" applyAlignment="1">
      <alignment horizontal="center" vertical="center" wrapText="1"/>
      <protection/>
    </xf>
    <xf numFmtId="0" fontId="10" fillId="34" borderId="10" xfId="64" applyNumberFormat="1" applyFont="1" applyFill="1" applyBorder="1" applyAlignment="1">
      <alignment horizontal="center" vertical="center" wrapText="1"/>
      <protection/>
    </xf>
    <xf numFmtId="0" fontId="3" fillId="14" borderId="19" xfId="0" applyFont="1" applyFill="1" applyBorder="1" applyAlignment="1">
      <alignment vertical="center" wrapText="1"/>
    </xf>
    <xf numFmtId="0" fontId="3" fillId="14" borderId="14" xfId="0" applyFont="1" applyFill="1" applyBorder="1" applyAlignment="1">
      <alignment vertical="center" wrapText="1"/>
    </xf>
    <xf numFmtId="0" fontId="3" fillId="14" borderId="27" xfId="0" applyFont="1" applyFill="1" applyBorder="1" applyAlignment="1">
      <alignment vertical="center" wrapText="1"/>
    </xf>
    <xf numFmtId="0" fontId="3" fillId="14" borderId="10" xfId="0" applyFont="1" applyFill="1" applyBorder="1" applyAlignment="1">
      <alignment vertical="center" wrapText="1"/>
    </xf>
    <xf numFmtId="0" fontId="3" fillId="66" borderId="16" xfId="0" applyFont="1" applyFill="1" applyBorder="1" applyAlignment="1">
      <alignment vertical="center"/>
    </xf>
    <xf numFmtId="0" fontId="3" fillId="66" borderId="38" xfId="0" applyFont="1" applyFill="1" applyBorder="1" applyAlignment="1">
      <alignment vertical="center"/>
    </xf>
    <xf numFmtId="0" fontId="3" fillId="66" borderId="24" xfId="0" applyFont="1" applyFill="1" applyBorder="1" applyAlignment="1">
      <alignment vertical="center"/>
    </xf>
    <xf numFmtId="0" fontId="19" fillId="33" borderId="10" xfId="0" applyNumberFormat="1" applyFont="1" applyFill="1" applyBorder="1" applyAlignment="1">
      <alignment horizontal="justify" vertical="center" wrapText="1" readingOrder="1"/>
    </xf>
    <xf numFmtId="0" fontId="19" fillId="0" borderId="12"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wrapText="1" readingOrder="1"/>
    </xf>
    <xf numFmtId="14" fontId="16" fillId="0" borderId="12" xfId="61" applyNumberFormat="1" applyFont="1" applyFill="1" applyBorder="1" applyAlignment="1">
      <alignment vertical="center" wrapText="1"/>
    </xf>
    <xf numFmtId="14" fontId="16" fillId="0" borderId="11" xfId="61" applyNumberFormat="1" applyFont="1" applyFill="1" applyBorder="1" applyAlignment="1">
      <alignment vertical="center" wrapText="1"/>
    </xf>
    <xf numFmtId="14" fontId="19" fillId="0" borderId="12" xfId="0" applyNumberFormat="1" applyFont="1" applyFill="1" applyBorder="1" applyAlignment="1">
      <alignment vertical="center"/>
    </xf>
    <xf numFmtId="14" fontId="19" fillId="0" borderId="11" xfId="0" applyNumberFormat="1" applyFont="1" applyFill="1" applyBorder="1" applyAlignment="1">
      <alignment vertical="center"/>
    </xf>
    <xf numFmtId="183" fontId="19" fillId="0" borderId="12" xfId="0" applyNumberFormat="1" applyFont="1" applyFill="1" applyBorder="1" applyAlignment="1">
      <alignment vertical="center" wrapText="1"/>
    </xf>
    <xf numFmtId="183" fontId="19" fillId="0" borderId="11" xfId="0" applyNumberFormat="1" applyFont="1" applyFill="1" applyBorder="1" applyAlignment="1">
      <alignment vertical="center" wrapText="1"/>
    </xf>
    <xf numFmtId="0" fontId="5" fillId="34" borderId="12" xfId="0" applyFont="1" applyFill="1" applyBorder="1" applyAlignment="1">
      <alignment/>
    </xf>
    <xf numFmtId="0" fontId="5" fillId="34" borderId="11" xfId="0" applyFont="1" applyFill="1" applyBorder="1" applyAlignment="1">
      <alignment/>
    </xf>
    <xf numFmtId="0" fontId="19" fillId="34" borderId="12" xfId="0" applyFont="1" applyFill="1" applyBorder="1" applyAlignment="1">
      <alignment horizontal="center" vertical="center"/>
    </xf>
    <xf numFmtId="183" fontId="19" fillId="34" borderId="12" xfId="0" applyNumberFormat="1" applyFont="1" applyFill="1" applyBorder="1" applyAlignment="1">
      <alignment horizontal="center" vertical="center" wrapText="1"/>
    </xf>
    <xf numFmtId="9" fontId="19" fillId="0" borderId="12" xfId="0" applyNumberFormat="1" applyFont="1" applyFill="1" applyBorder="1" applyAlignment="1">
      <alignment horizontal="center" vertical="center" wrapText="1"/>
    </xf>
    <xf numFmtId="179" fontId="19" fillId="0" borderId="12" xfId="0" applyNumberFormat="1" applyFont="1" applyFill="1" applyBorder="1" applyAlignment="1">
      <alignment horizontal="center" vertical="center"/>
    </xf>
    <xf numFmtId="0" fontId="5" fillId="34" borderId="11" xfId="0" applyFont="1" applyFill="1" applyBorder="1" applyAlignment="1">
      <alignment horizontal="center"/>
    </xf>
    <xf numFmtId="0" fontId="5" fillId="34" borderId="26" xfId="0" applyFont="1" applyFill="1" applyBorder="1" applyAlignment="1">
      <alignment horizontal="center"/>
    </xf>
    <xf numFmtId="0" fontId="31" fillId="0" borderId="26" xfId="0" applyFont="1" applyFill="1" applyBorder="1" applyAlignment="1">
      <alignment horizontal="left" vertical="center" wrapText="1"/>
    </xf>
    <xf numFmtId="9" fontId="36" fillId="40" borderId="10" xfId="64" applyNumberFormat="1" applyFont="1" applyFill="1" applyBorder="1" applyAlignment="1">
      <alignment vertical="center"/>
      <protection/>
    </xf>
    <xf numFmtId="177" fontId="36" fillId="40" borderId="10" xfId="64" applyNumberFormat="1" applyFont="1" applyFill="1" applyBorder="1" applyAlignment="1">
      <alignment vertical="center"/>
      <protection/>
    </xf>
    <xf numFmtId="177" fontId="36" fillId="40" borderId="11" xfId="64" applyNumberFormat="1" applyFont="1" applyFill="1" applyBorder="1" applyAlignment="1">
      <alignment horizontal="center" vertical="center"/>
      <protection/>
    </xf>
    <xf numFmtId="9" fontId="36" fillId="40" borderId="12" xfId="64" applyNumberFormat="1" applyFont="1" applyFill="1" applyBorder="1" applyAlignment="1">
      <alignment horizontal="center" vertical="center"/>
      <protection/>
    </xf>
    <xf numFmtId="9" fontId="36" fillId="40" borderId="11" xfId="64" applyNumberFormat="1" applyFont="1" applyFill="1" applyBorder="1" applyAlignment="1">
      <alignment horizontal="center" vertical="center"/>
      <protection/>
    </xf>
    <xf numFmtId="177" fontId="19" fillId="51" borderId="12" xfId="0" applyNumberFormat="1" applyFont="1" applyFill="1" applyBorder="1" applyAlignment="1">
      <alignment horizontal="center" vertical="center"/>
    </xf>
    <xf numFmtId="177" fontId="19" fillId="51" borderId="11" xfId="0" applyNumberFormat="1" applyFont="1" applyFill="1" applyBorder="1" applyAlignment="1">
      <alignment horizontal="center" vertical="center"/>
    </xf>
    <xf numFmtId="0" fontId="19" fillId="28" borderId="12" xfId="0" applyFont="1" applyFill="1" applyBorder="1" applyAlignment="1">
      <alignment horizontal="center" vertical="center"/>
    </xf>
    <xf numFmtId="0" fontId="19" fillId="28" borderId="26" xfId="0" applyFont="1" applyFill="1" applyBorder="1" applyAlignment="1">
      <alignment horizontal="center" vertical="center"/>
    </xf>
    <xf numFmtId="0" fontId="19" fillId="28" borderId="11" xfId="0" applyFont="1" applyFill="1" applyBorder="1" applyAlignment="1">
      <alignment horizontal="center" vertical="center"/>
    </xf>
    <xf numFmtId="0" fontId="19" fillId="51" borderId="11" xfId="0" applyFont="1" applyFill="1" applyBorder="1" applyAlignment="1">
      <alignment horizontal="center" vertical="center"/>
    </xf>
    <xf numFmtId="177" fontId="19" fillId="51" borderId="26" xfId="0" applyNumberFormat="1" applyFont="1" applyFill="1" applyBorder="1" applyAlignment="1">
      <alignment horizontal="center" vertical="center"/>
    </xf>
    <xf numFmtId="9" fontId="19" fillId="51" borderId="12" xfId="0" applyNumberFormat="1" applyFont="1" applyFill="1" applyBorder="1" applyAlignment="1">
      <alignment horizontal="center" vertical="center"/>
    </xf>
    <xf numFmtId="9" fontId="19" fillId="51" borderId="11" xfId="0" applyNumberFormat="1" applyFont="1" applyFill="1" applyBorder="1" applyAlignment="1">
      <alignment horizontal="center" vertical="center"/>
    </xf>
    <xf numFmtId="1" fontId="36" fillId="40" borderId="12" xfId="64" applyNumberFormat="1" applyFont="1" applyFill="1" applyBorder="1" applyAlignment="1">
      <alignment horizontal="center" vertical="center"/>
      <protection/>
    </xf>
    <xf numFmtId="1" fontId="36" fillId="40" borderId="11" xfId="64" applyNumberFormat="1" applyFont="1" applyFill="1" applyBorder="1" applyAlignment="1">
      <alignment horizontal="center" vertical="center"/>
      <protection/>
    </xf>
    <xf numFmtId="0" fontId="3" fillId="39" borderId="20" xfId="0" applyFont="1" applyFill="1" applyBorder="1" applyAlignment="1">
      <alignment horizontal="left" vertical="top"/>
    </xf>
    <xf numFmtId="0" fontId="3" fillId="39" borderId="0" xfId="0" applyFont="1" applyFill="1" applyBorder="1" applyAlignment="1">
      <alignment horizontal="left" vertical="top"/>
    </xf>
    <xf numFmtId="0" fontId="38" fillId="51" borderId="10" xfId="64" applyNumberFormat="1" applyFont="1" applyFill="1" applyBorder="1" applyAlignment="1">
      <alignment horizontal="center" vertical="center" wrapText="1"/>
      <protection/>
    </xf>
    <xf numFmtId="9" fontId="36" fillId="40" borderId="10" xfId="64" applyNumberFormat="1" applyFont="1" applyFill="1" applyBorder="1" applyAlignment="1">
      <alignment horizontal="center" vertical="center"/>
      <protection/>
    </xf>
    <xf numFmtId="0" fontId="10" fillId="37" borderId="10" xfId="64" applyNumberFormat="1" applyFont="1" applyFill="1" applyBorder="1" applyAlignment="1">
      <alignment horizontal="center" vertical="center"/>
      <protection/>
    </xf>
    <xf numFmtId="0" fontId="23" fillId="59" borderId="38" xfId="0" applyFont="1" applyFill="1" applyBorder="1" applyAlignment="1">
      <alignment horizontal="center" vertical="center"/>
    </xf>
    <xf numFmtId="9" fontId="19" fillId="51" borderId="10" xfId="0" applyNumberFormat="1" applyFont="1" applyFill="1" applyBorder="1" applyAlignment="1">
      <alignment horizontal="center" vertical="center"/>
    </xf>
    <xf numFmtId="177" fontId="19" fillId="51" borderId="10" xfId="0" applyNumberFormat="1" applyFont="1" applyFill="1" applyBorder="1" applyAlignment="1">
      <alignment horizontal="center" vertical="center"/>
    </xf>
    <xf numFmtId="0" fontId="19" fillId="51" borderId="10" xfId="0" applyFont="1" applyFill="1" applyBorder="1" applyAlignment="1">
      <alignment horizontal="center" vertical="center"/>
    </xf>
    <xf numFmtId="9" fontId="19" fillId="28"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19" fillId="0" borderId="0" xfId="0" applyFont="1" applyFill="1" applyBorder="1" applyAlignment="1">
      <alignment horizontal="justify" vertical="center" wrapText="1" readingOrder="1"/>
    </xf>
    <xf numFmtId="14" fontId="16" fillId="0" borderId="0" xfId="61" applyNumberFormat="1" applyFont="1" applyFill="1" applyBorder="1" applyAlignment="1">
      <alignment horizontal="center" vertical="center" wrapText="1"/>
    </xf>
    <xf numFmtId="14" fontId="19" fillId="0" borderId="0" xfId="0" applyNumberFormat="1" applyFont="1" applyFill="1" applyBorder="1" applyAlignment="1">
      <alignment horizontal="center" vertical="center"/>
    </xf>
    <xf numFmtId="183" fontId="19" fillId="0" borderId="0" xfId="0" applyNumberFormat="1" applyFont="1" applyFill="1" applyBorder="1" applyAlignment="1">
      <alignment horizontal="center" vertical="center" wrapText="1"/>
    </xf>
    <xf numFmtId="0" fontId="5" fillId="34" borderId="0" xfId="0" applyFont="1" applyFill="1" applyBorder="1" applyAlignment="1">
      <alignment horizontal="center"/>
    </xf>
    <xf numFmtId="9" fontId="19" fillId="28" borderId="0" xfId="0" applyNumberFormat="1" applyFont="1" applyFill="1" applyBorder="1" applyAlignment="1">
      <alignment horizontal="center" vertical="center"/>
    </xf>
    <xf numFmtId="0" fontId="19" fillId="51" borderId="0" xfId="0" applyFont="1" applyFill="1" applyAlignment="1">
      <alignment horizontal="center" vertical="center"/>
    </xf>
    <xf numFmtId="0" fontId="6"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vertical="center" wrapText="1"/>
    </xf>
    <xf numFmtId="9" fontId="18" fillId="0" borderId="10" xfId="0" applyNumberFormat="1" applyFont="1" applyFill="1" applyBorder="1" applyAlignment="1">
      <alignment horizontal="center" vertical="center" wrapText="1"/>
    </xf>
    <xf numFmtId="177" fontId="5" fillId="0" borderId="0" xfId="0" applyNumberFormat="1" applyFont="1" applyBorder="1" applyAlignment="1">
      <alignment/>
    </xf>
    <xf numFmtId="177" fontId="19" fillId="51" borderId="0" xfId="0" applyNumberFormat="1" applyFont="1" applyFill="1" applyBorder="1" applyAlignment="1">
      <alignment horizontal="center" vertical="center"/>
    </xf>
    <xf numFmtId="0" fontId="23" fillId="59" borderId="10" xfId="0" applyFont="1" applyFill="1" applyBorder="1" applyAlignment="1">
      <alignment vertical="center"/>
    </xf>
    <xf numFmtId="177" fontId="19" fillId="51" borderId="11" xfId="64" applyNumberFormat="1" applyFont="1" applyFill="1" applyBorder="1" applyAlignment="1">
      <alignment horizontal="center" vertical="center"/>
      <protection/>
    </xf>
    <xf numFmtId="0" fontId="23" fillId="59" borderId="38" xfId="0" applyFont="1" applyFill="1" applyBorder="1" applyAlignment="1">
      <alignment vertical="center"/>
    </xf>
    <xf numFmtId="177" fontId="36" fillId="40" borderId="10" xfId="64" applyNumberFormat="1" applyFont="1" applyFill="1" applyBorder="1" applyAlignment="1">
      <alignment horizontal="center" vertical="center" wrapText="1"/>
      <protection/>
    </xf>
    <xf numFmtId="0" fontId="36" fillId="40" borderId="10" xfId="64" applyNumberFormat="1" applyFont="1" applyFill="1" applyBorder="1" applyAlignment="1">
      <alignment horizontal="center" vertical="center" wrapText="1"/>
      <protection/>
    </xf>
    <xf numFmtId="177" fontId="23" fillId="0" borderId="0" xfId="0" applyNumberFormat="1" applyFont="1" applyFill="1" applyBorder="1" applyAlignment="1">
      <alignment horizontal="center" vertical="center"/>
    </xf>
    <xf numFmtId="0" fontId="19" fillId="0" borderId="0" xfId="0" applyFont="1" applyAlignment="1">
      <alignment vertical="center"/>
    </xf>
    <xf numFmtId="9" fontId="36" fillId="51" borderId="10" xfId="64" applyNumberFormat="1" applyFont="1" applyFill="1" applyBorder="1" applyAlignment="1">
      <alignment horizontal="center" vertical="center" wrapText="1"/>
      <protection/>
    </xf>
    <xf numFmtId="177" fontId="36" fillId="51" borderId="10" xfId="64" applyNumberFormat="1" applyFont="1" applyFill="1" applyBorder="1" applyAlignment="1">
      <alignment horizontal="center" vertical="center" wrapText="1"/>
      <protection/>
    </xf>
    <xf numFmtId="177" fontId="36" fillId="0" borderId="11" xfId="64" applyNumberFormat="1" applyFont="1" applyFill="1" applyBorder="1" applyAlignment="1">
      <alignment horizontal="center" vertical="center"/>
      <protection/>
    </xf>
    <xf numFmtId="0" fontId="36" fillId="0" borderId="11" xfId="64" applyNumberFormat="1" applyFont="1" applyFill="1" applyBorder="1" applyAlignment="1">
      <alignment horizontal="center" vertical="center"/>
      <protection/>
    </xf>
    <xf numFmtId="177" fontId="19" fillId="0" borderId="0" xfId="0" applyNumberFormat="1" applyFont="1" applyFill="1" applyAlignment="1">
      <alignment/>
    </xf>
    <xf numFmtId="177" fontId="19" fillId="40" borderId="10" xfId="64" applyNumberFormat="1" applyFont="1" applyFill="1" applyBorder="1" applyAlignment="1">
      <alignment horizontal="center" vertical="center"/>
      <protection/>
    </xf>
    <xf numFmtId="0" fontId="19" fillId="40" borderId="10" xfId="64" applyNumberFormat="1" applyFont="1" applyFill="1" applyBorder="1" applyAlignment="1">
      <alignment horizontal="center" vertical="center"/>
      <protection/>
    </xf>
    <xf numFmtId="177" fontId="36" fillId="0" borderId="38" xfId="64" applyNumberFormat="1" applyFont="1" applyFill="1" applyBorder="1" applyAlignment="1">
      <alignment horizontal="center" vertical="center"/>
      <protection/>
    </xf>
    <xf numFmtId="0" fontId="36" fillId="0" borderId="24" xfId="64" applyNumberFormat="1" applyFont="1" applyFill="1" applyBorder="1" applyAlignment="1">
      <alignment horizontal="center" vertical="center"/>
      <protection/>
    </xf>
    <xf numFmtId="177" fontId="36" fillId="0" borderId="0" xfId="64" applyNumberFormat="1" applyFont="1" applyBorder="1" applyAlignment="1">
      <alignment horizontal="left" vertical="center"/>
      <protection/>
    </xf>
    <xf numFmtId="177" fontId="19" fillId="34" borderId="0" xfId="0" applyNumberFormat="1" applyFont="1" applyFill="1" applyAlignment="1">
      <alignment/>
    </xf>
    <xf numFmtId="177" fontId="36" fillId="0" borderId="10" xfId="64" applyNumberFormat="1" applyFont="1" applyFill="1" applyBorder="1" applyAlignment="1">
      <alignment horizontal="left" vertical="center"/>
      <protection/>
    </xf>
    <xf numFmtId="9" fontId="19" fillId="51" borderId="10" xfId="61" applyFont="1" applyFill="1" applyBorder="1" applyAlignment="1">
      <alignment horizontal="center" vertical="center" wrapText="1"/>
    </xf>
    <xf numFmtId="177" fontId="36" fillId="51" borderId="10" xfId="64" applyNumberFormat="1" applyFont="1" applyFill="1" applyBorder="1" applyAlignment="1">
      <alignment horizontal="center" vertical="center"/>
      <protection/>
    </xf>
    <xf numFmtId="177" fontId="36" fillId="0" borderId="0" xfId="64" applyNumberFormat="1" applyFont="1" applyFill="1" applyBorder="1" applyAlignment="1">
      <alignment horizontal="center" vertical="center"/>
      <protection/>
    </xf>
    <xf numFmtId="0" fontId="36" fillId="0" borderId="0" xfId="64" applyNumberFormat="1" applyFont="1" applyFill="1" applyBorder="1" applyAlignment="1">
      <alignment horizontal="center" vertical="center"/>
      <protection/>
    </xf>
    <xf numFmtId="177" fontId="36" fillId="0" borderId="14" xfId="64" applyNumberFormat="1" applyFont="1" applyFill="1" applyBorder="1" applyAlignment="1">
      <alignment horizontal="center" vertical="center"/>
      <protection/>
    </xf>
    <xf numFmtId="0" fontId="36" fillId="0" borderId="14" xfId="64" applyNumberFormat="1" applyFont="1" applyFill="1" applyBorder="1" applyAlignment="1">
      <alignment horizontal="center" vertical="center"/>
      <protection/>
    </xf>
    <xf numFmtId="177" fontId="19" fillId="51" borderId="11" xfId="0" applyNumberFormat="1" applyFont="1" applyFill="1" applyBorder="1" applyAlignment="1">
      <alignment vertical="center"/>
    </xf>
    <xf numFmtId="177" fontId="19" fillId="34" borderId="10" xfId="0" applyNumberFormat="1" applyFont="1" applyFill="1" applyBorder="1" applyAlignment="1">
      <alignment vertical="center"/>
    </xf>
    <xf numFmtId="0" fontId="23" fillId="66" borderId="38" xfId="0" applyFont="1" applyFill="1" applyBorder="1" applyAlignment="1">
      <alignment vertical="center"/>
    </xf>
    <xf numFmtId="0" fontId="38" fillId="0" borderId="16" xfId="64" applyNumberFormat="1" applyFont="1" applyBorder="1" applyAlignment="1">
      <alignment horizontal="center"/>
      <protection/>
    </xf>
    <xf numFmtId="0" fontId="23" fillId="61" borderId="38" xfId="0" applyFont="1" applyFill="1" applyBorder="1" applyAlignment="1">
      <alignment vertical="center"/>
    </xf>
    <xf numFmtId="177" fontId="38" fillId="51" borderId="11" xfId="64" applyNumberFormat="1" applyFont="1" applyFill="1" applyBorder="1" applyAlignment="1">
      <alignment horizontal="center" vertical="center" wrapText="1"/>
      <protection/>
    </xf>
    <xf numFmtId="177" fontId="38" fillId="34" borderId="11" xfId="64" applyNumberFormat="1" applyFont="1" applyFill="1" applyBorder="1" applyAlignment="1">
      <alignment horizontal="center" vertical="center" wrapText="1"/>
      <protection/>
    </xf>
    <xf numFmtId="183" fontId="38" fillId="51" borderId="11" xfId="64" applyNumberFormat="1" applyFont="1" applyFill="1" applyBorder="1" applyAlignment="1">
      <alignment horizontal="center" vertical="center" wrapText="1"/>
      <protection/>
    </xf>
    <xf numFmtId="1" fontId="38" fillId="51" borderId="11" xfId="64" applyNumberFormat="1" applyFont="1" applyFill="1" applyBorder="1" applyAlignment="1">
      <alignment horizontal="center" vertical="center" wrapText="1"/>
      <protection/>
    </xf>
    <xf numFmtId="177" fontId="38" fillId="28" borderId="10" xfId="64" applyNumberFormat="1" applyFont="1" applyFill="1" applyBorder="1" applyAlignment="1">
      <alignment horizontal="center" vertical="center" wrapText="1"/>
      <protection/>
    </xf>
    <xf numFmtId="177" fontId="19" fillId="28" borderId="10" xfId="0" applyNumberFormat="1" applyFont="1" applyFill="1" applyBorder="1" applyAlignment="1">
      <alignment/>
    </xf>
    <xf numFmtId="9" fontId="36" fillId="28" borderId="10" xfId="62" applyFont="1" applyFill="1" applyBorder="1" applyAlignment="1">
      <alignment horizontal="center" vertical="center"/>
      <protection/>
    </xf>
    <xf numFmtId="9" fontId="36" fillId="0" borderId="10" xfId="62" applyFont="1" applyFill="1" applyBorder="1" applyAlignment="1">
      <alignment horizontal="center" vertical="center"/>
      <protection/>
    </xf>
    <xf numFmtId="1" fontId="19" fillId="28" borderId="0" xfId="0" applyNumberFormat="1" applyFont="1" applyFill="1" applyBorder="1" applyAlignment="1">
      <alignment horizontal="center" vertical="center"/>
    </xf>
    <xf numFmtId="183" fontId="38" fillId="51" borderId="11" xfId="64" applyNumberFormat="1" applyFont="1" applyFill="1" applyBorder="1" applyAlignment="1">
      <alignment vertical="center" wrapText="1"/>
      <protection/>
    </xf>
    <xf numFmtId="177" fontId="19" fillId="28" borderId="11" xfId="0" applyNumberFormat="1" applyFont="1" applyFill="1" applyBorder="1" applyAlignment="1">
      <alignment/>
    </xf>
    <xf numFmtId="0" fontId="19" fillId="28" borderId="11" xfId="0" applyFont="1" applyFill="1" applyBorder="1" applyAlignment="1">
      <alignment/>
    </xf>
    <xf numFmtId="177" fontId="19" fillId="51" borderId="0" xfId="0" applyNumberFormat="1" applyFont="1" applyFill="1" applyAlignment="1">
      <alignment/>
    </xf>
    <xf numFmtId="9" fontId="38" fillId="51" borderId="0" xfId="62" applyFont="1" applyFill="1" applyAlignment="1">
      <alignment horizontal="center" vertical="center"/>
      <protection/>
    </xf>
    <xf numFmtId="177" fontId="19" fillId="51" borderId="0" xfId="0" applyNumberFormat="1" applyFont="1" applyFill="1" applyAlignment="1">
      <alignment horizontal="center" vertical="center"/>
    </xf>
    <xf numFmtId="0" fontId="38" fillId="0" borderId="0" xfId="64" applyNumberFormat="1" applyFont="1" applyFill="1" applyBorder="1" applyAlignment="1">
      <alignment horizontal="center" vertical="center" wrapText="1"/>
      <protection/>
    </xf>
    <xf numFmtId="177" fontId="19" fillId="0" borderId="0" xfId="0" applyNumberFormat="1" applyFont="1" applyFill="1" applyBorder="1" applyAlignment="1">
      <alignment/>
    </xf>
    <xf numFmtId="2" fontId="19" fillId="51"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0" borderId="10" xfId="0" applyFont="1" applyFill="1" applyBorder="1" applyAlignment="1">
      <alignment horizontal="left" vertical="center" wrapText="1"/>
    </xf>
    <xf numFmtId="9" fontId="10" fillId="40" borderId="10" xfId="64" applyNumberFormat="1" applyFont="1" applyFill="1" applyBorder="1" applyAlignment="1">
      <alignment horizontal="center" vertical="center"/>
      <protection/>
    </xf>
    <xf numFmtId="0" fontId="4" fillId="40" borderId="10" xfId="64" applyNumberFormat="1" applyFont="1" applyFill="1" applyBorder="1" applyAlignment="1">
      <alignment horizontal="center" vertical="center" wrapText="1"/>
      <protection/>
    </xf>
    <xf numFmtId="0" fontId="5" fillId="0" borderId="10" xfId="0" applyFont="1" applyBorder="1" applyAlignment="1">
      <alignment horizontal="left" vertical="center"/>
    </xf>
    <xf numFmtId="0" fontId="5" fillId="0" borderId="10" xfId="0" applyFont="1" applyBorder="1" applyAlignment="1">
      <alignment vertical="center"/>
    </xf>
    <xf numFmtId="0" fontId="4" fillId="67" borderId="10" xfId="64" applyNumberFormat="1" applyFont="1" applyFill="1" applyBorder="1" applyAlignment="1">
      <alignment horizontal="center"/>
      <protection/>
    </xf>
    <xf numFmtId="9" fontId="19" fillId="28" borderId="10" xfId="0" applyNumberFormat="1" applyFont="1" applyFill="1" applyBorder="1" applyAlignment="1">
      <alignment horizontal="center" vertical="center"/>
    </xf>
    <xf numFmtId="0" fontId="4" fillId="34" borderId="10" xfId="64" applyNumberFormat="1" applyFont="1" applyFill="1" applyBorder="1" applyAlignment="1">
      <alignment horizontal="center" vertical="center" wrapText="1"/>
      <protection/>
    </xf>
    <xf numFmtId="0" fontId="19" fillId="34" borderId="10" xfId="0" applyFont="1" applyFill="1" applyBorder="1" applyAlignment="1">
      <alignment horizontal="center" vertical="center"/>
    </xf>
    <xf numFmtId="0" fontId="19" fillId="0" borderId="12" xfId="0" applyFont="1" applyBorder="1" applyAlignment="1">
      <alignment horizontal="center" vertical="center" wrapText="1"/>
    </xf>
    <xf numFmtId="9" fontId="19" fillId="51" borderId="10" xfId="0" applyNumberFormat="1" applyFont="1" applyFill="1" applyBorder="1" applyAlignment="1">
      <alignment horizontal="center" vertical="center"/>
    </xf>
    <xf numFmtId="177" fontId="19" fillId="51" borderId="10" xfId="0" applyNumberFormat="1" applyFont="1" applyFill="1" applyBorder="1" applyAlignment="1">
      <alignment horizontal="center" vertical="center"/>
    </xf>
    <xf numFmtId="0" fontId="19" fillId="51" borderId="10" xfId="0" applyFont="1" applyFill="1" applyBorder="1" applyAlignment="1">
      <alignment horizontal="center" vertical="center"/>
    </xf>
    <xf numFmtId="0" fontId="19" fillId="51" borderId="11" xfId="0" applyFont="1" applyFill="1" applyBorder="1" applyAlignment="1">
      <alignment horizontal="center" vertical="center"/>
    </xf>
    <xf numFmtId="9" fontId="19" fillId="51" borderId="11" xfId="0" applyNumberFormat="1" applyFont="1" applyFill="1" applyBorder="1" applyAlignment="1">
      <alignment horizontal="center" vertical="center"/>
    </xf>
    <xf numFmtId="177" fontId="19" fillId="51" borderId="11" xfId="0" applyNumberFormat="1" applyFont="1" applyFill="1" applyBorder="1" applyAlignment="1">
      <alignment horizontal="center" vertical="center"/>
    </xf>
    <xf numFmtId="177" fontId="38" fillId="51" borderId="10" xfId="64" applyNumberFormat="1" applyFont="1" applyFill="1" applyBorder="1" applyAlignment="1">
      <alignment horizontal="center" vertical="center" wrapText="1"/>
      <protection/>
    </xf>
    <xf numFmtId="0" fontId="38" fillId="51" borderId="10" xfId="64" applyNumberFormat="1" applyFont="1" applyFill="1" applyBorder="1" applyAlignment="1">
      <alignment horizontal="center" vertical="center" wrapText="1"/>
      <protection/>
    </xf>
    <xf numFmtId="183" fontId="4" fillId="34" borderId="10" xfId="64" applyNumberFormat="1" applyFont="1" applyFill="1" applyBorder="1" applyAlignment="1">
      <alignment horizontal="center" vertical="center" wrapText="1"/>
      <protection/>
    </xf>
    <xf numFmtId="9" fontId="105" fillId="28" borderId="0" xfId="0" applyNumberFormat="1" applyFont="1" applyFill="1" applyBorder="1" applyAlignment="1">
      <alignment horizontal="center" vertical="center"/>
    </xf>
    <xf numFmtId="0" fontId="101" fillId="68" borderId="0" xfId="0" applyFont="1" applyFill="1" applyBorder="1" applyAlignment="1">
      <alignment horizontal="justify" vertical="center" wrapText="1" readingOrder="1"/>
    </xf>
    <xf numFmtId="0" fontId="19" fillId="28" borderId="0" xfId="0" applyFont="1" applyFill="1" applyBorder="1" applyAlignment="1">
      <alignment horizontal="justify" vertical="center" wrapText="1" readingOrder="1"/>
    </xf>
    <xf numFmtId="0" fontId="16" fillId="28" borderId="0" xfId="0" applyFont="1" applyFill="1" applyBorder="1" applyAlignment="1">
      <alignment horizontal="justify" vertical="center" wrapText="1" readingOrder="1"/>
    </xf>
    <xf numFmtId="9" fontId="19" fillId="28" borderId="0" xfId="0" applyNumberFormat="1" applyFont="1" applyFill="1" applyBorder="1" applyAlignment="1">
      <alignment horizontal="justify" vertical="center" wrapText="1" readingOrder="1"/>
    </xf>
    <xf numFmtId="0" fontId="5" fillId="28" borderId="0" xfId="0" applyFont="1" applyFill="1" applyAlignment="1">
      <alignment/>
    </xf>
    <xf numFmtId="183" fontId="9" fillId="28" borderId="0" xfId="0" applyNumberFormat="1" applyFont="1" applyFill="1" applyAlignment="1">
      <alignment/>
    </xf>
    <xf numFmtId="0" fontId="19" fillId="28" borderId="0" xfId="0" applyFont="1" applyFill="1" applyAlignment="1">
      <alignment horizontal="center" vertical="center"/>
    </xf>
    <xf numFmtId="177" fontId="19" fillId="28" borderId="0" xfId="0" applyNumberFormat="1" applyFont="1" applyFill="1" applyAlignment="1">
      <alignment horizontal="center" vertical="center"/>
    </xf>
    <xf numFmtId="0" fontId="5" fillId="28" borderId="0" xfId="0" applyFont="1" applyFill="1" applyBorder="1" applyAlignment="1">
      <alignment/>
    </xf>
    <xf numFmtId="0" fontId="21" fillId="0" borderId="10" xfId="0" applyFont="1" applyFill="1" applyBorder="1" applyAlignment="1">
      <alignment horizontal="center" vertical="center" wrapText="1"/>
    </xf>
    <xf numFmtId="183" fontId="9" fillId="34" borderId="10" xfId="0" applyNumberFormat="1" applyFont="1" applyFill="1" applyBorder="1" applyAlignment="1">
      <alignment/>
    </xf>
    <xf numFmtId="0" fontId="51" fillId="0" borderId="10" xfId="64" applyNumberFormat="1" applyFont="1" applyBorder="1" applyAlignment="1">
      <alignment horizontal="center" vertical="center" wrapText="1"/>
      <protection/>
    </xf>
    <xf numFmtId="0" fontId="3" fillId="0" borderId="13" xfId="0" applyFont="1" applyFill="1" applyBorder="1" applyAlignment="1">
      <alignment horizontal="center" vertical="center"/>
    </xf>
    <xf numFmtId="183" fontId="3" fillId="0" borderId="13" xfId="0" applyNumberFormat="1" applyFont="1" applyFill="1" applyBorder="1" applyAlignment="1">
      <alignment horizontal="center" vertical="center"/>
    </xf>
    <xf numFmtId="183" fontId="9" fillId="34" borderId="0" xfId="0" applyNumberFormat="1" applyFont="1" applyFill="1" applyBorder="1" applyAlignment="1">
      <alignment/>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1" fontId="38" fillId="51" borderId="10" xfId="64" applyNumberFormat="1" applyFont="1" applyFill="1" applyBorder="1" applyAlignment="1">
      <alignment horizontal="center" vertical="center" wrapText="1"/>
      <protection/>
    </xf>
    <xf numFmtId="0" fontId="98" fillId="0" borderId="0" xfId="0" applyFont="1" applyFill="1" applyBorder="1" applyAlignment="1">
      <alignment/>
    </xf>
    <xf numFmtId="0" fontId="5" fillId="0" borderId="15" xfId="0" applyFont="1" applyFill="1" applyBorder="1" applyAlignment="1">
      <alignment vertical="center" wrapText="1"/>
    </xf>
    <xf numFmtId="0" fontId="3" fillId="0" borderId="15" xfId="0" applyFont="1" applyFill="1" applyBorder="1" applyAlignment="1">
      <alignment/>
    </xf>
    <xf numFmtId="0" fontId="49" fillId="0" borderId="15" xfId="0" applyFont="1" applyFill="1" applyBorder="1" applyAlignment="1">
      <alignment wrapText="1"/>
    </xf>
    <xf numFmtId="183" fontId="0" fillId="0" borderId="10" xfId="0" applyNumberFormat="1" applyFont="1" applyFill="1" applyBorder="1" applyAlignment="1">
      <alignment horizontal="center" vertical="center" wrapText="1"/>
    </xf>
    <xf numFmtId="177" fontId="19" fillId="51" borderId="10" xfId="0" applyNumberFormat="1" applyFont="1" applyFill="1" applyBorder="1" applyAlignment="1">
      <alignment vertical="center"/>
    </xf>
    <xf numFmtId="10" fontId="10" fillId="0" borderId="10" xfId="64" applyNumberFormat="1" applyFont="1" applyFill="1" applyBorder="1">
      <alignment/>
      <protection/>
    </xf>
    <xf numFmtId="183" fontId="9" fillId="0" borderId="0" xfId="0" applyNumberFormat="1" applyFont="1" applyFill="1" applyBorder="1" applyAlignment="1">
      <alignment/>
    </xf>
    <xf numFmtId="0" fontId="38" fillId="40" borderId="10" xfId="64" applyNumberFormat="1" applyFont="1" applyFill="1" applyBorder="1" applyAlignment="1">
      <alignment horizontal="center" vertical="center" wrapText="1"/>
      <protection/>
    </xf>
    <xf numFmtId="0" fontId="25" fillId="40" borderId="10" xfId="64" applyNumberFormat="1" applyFont="1" applyFill="1" applyBorder="1" applyAlignment="1">
      <alignment horizontal="center" vertical="center"/>
      <protection/>
    </xf>
    <xf numFmtId="0" fontId="5" fillId="51" borderId="10" xfId="0" applyFont="1" applyFill="1" applyBorder="1" applyAlignment="1">
      <alignment/>
    </xf>
    <xf numFmtId="0" fontId="5" fillId="51" borderId="0" xfId="0" applyFont="1" applyFill="1" applyAlignment="1">
      <alignment/>
    </xf>
    <xf numFmtId="0" fontId="4" fillId="51" borderId="10" xfId="64" applyNumberFormat="1" applyFont="1" applyFill="1" applyBorder="1" applyAlignment="1">
      <alignment vertical="center" wrapText="1"/>
      <protection/>
    </xf>
    <xf numFmtId="0" fontId="4" fillId="40" borderId="11" xfId="64" applyNumberFormat="1" applyFont="1" applyFill="1" applyBorder="1" applyAlignment="1">
      <alignment horizontal="center" vertical="center" wrapText="1"/>
      <protection/>
    </xf>
    <xf numFmtId="0" fontId="37" fillId="40" borderId="10" xfId="64" applyNumberFormat="1" applyFont="1" applyFill="1" applyBorder="1" applyAlignment="1">
      <alignment horizontal="center" vertical="center" wrapText="1"/>
      <protection/>
    </xf>
    <xf numFmtId="1" fontId="37" fillId="40" borderId="10" xfId="64" applyNumberFormat="1" applyFont="1" applyFill="1" applyBorder="1" applyAlignment="1">
      <alignment horizontal="center" vertical="center" wrapText="1"/>
      <protection/>
    </xf>
    <xf numFmtId="0" fontId="40" fillId="51" borderId="10" xfId="64" applyNumberFormat="1" applyFont="1" applyFill="1" applyBorder="1" applyAlignment="1">
      <alignment vertical="center" wrapText="1"/>
      <protection/>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0" xfId="0" applyFont="1" applyBorder="1" applyAlignment="1">
      <alignment/>
    </xf>
    <xf numFmtId="0" fontId="3" fillId="51" borderId="10" xfId="0" applyFont="1" applyFill="1" applyBorder="1" applyAlignment="1">
      <alignment/>
    </xf>
    <xf numFmtId="0" fontId="30" fillId="28" borderId="0" xfId="0" applyFont="1" applyFill="1" applyAlignment="1">
      <alignment/>
    </xf>
    <xf numFmtId="0" fontId="19" fillId="28" borderId="0" xfId="0" applyFont="1" applyFill="1" applyAlignment="1">
      <alignment/>
    </xf>
    <xf numFmtId="177" fontId="19" fillId="28" borderId="0" xfId="0" applyNumberFormat="1" applyFont="1" applyFill="1" applyAlignment="1">
      <alignment/>
    </xf>
    <xf numFmtId="0" fontId="5" fillId="28" borderId="15" xfId="0" applyFont="1" applyFill="1" applyBorder="1" applyAlignment="1">
      <alignment/>
    </xf>
    <xf numFmtId="0" fontId="30" fillId="0" borderId="10" xfId="0" applyFont="1" applyFill="1" applyBorder="1" applyAlignment="1">
      <alignment horizontal="center" vertical="center" wrapText="1"/>
    </xf>
    <xf numFmtId="0" fontId="21" fillId="60" borderId="0" xfId="0" applyFont="1" applyFill="1" applyBorder="1" applyAlignment="1">
      <alignment horizontal="center" vertical="center"/>
    </xf>
    <xf numFmtId="0" fontId="3" fillId="59" borderId="16" xfId="0" applyFont="1" applyFill="1" applyBorder="1" applyAlignment="1">
      <alignment horizontal="left" vertical="center"/>
    </xf>
    <xf numFmtId="0" fontId="3" fillId="59" borderId="38" xfId="0" applyFont="1" applyFill="1" applyBorder="1" applyAlignment="1">
      <alignment horizontal="left" vertical="center"/>
    </xf>
    <xf numFmtId="1" fontId="19" fillId="28" borderId="12" xfId="0" applyNumberFormat="1" applyFont="1" applyFill="1" applyBorder="1" applyAlignment="1">
      <alignment horizontal="center" vertical="center"/>
    </xf>
    <xf numFmtId="1" fontId="19" fillId="28"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9" fontId="19" fillId="28" borderId="10" xfId="0" applyNumberFormat="1" applyFont="1" applyFill="1" applyBorder="1" applyAlignment="1">
      <alignment horizontal="center" vertical="center"/>
    </xf>
    <xf numFmtId="1" fontId="19" fillId="28" borderId="10" xfId="0" applyNumberFormat="1" applyFont="1" applyFill="1" applyBorder="1" applyAlignment="1">
      <alignment horizontal="center" vertical="center"/>
    </xf>
    <xf numFmtId="0" fontId="19" fillId="0" borderId="12" xfId="0" applyFont="1" applyFill="1" applyBorder="1" applyAlignment="1">
      <alignment horizontal="justify" vertical="center" wrapText="1" readingOrder="1"/>
    </xf>
    <xf numFmtId="0" fontId="19" fillId="0" borderId="11" xfId="0" applyFont="1" applyFill="1" applyBorder="1" applyAlignment="1">
      <alignment horizontal="justify" vertical="center" wrapText="1" readingOrder="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3" fillId="59" borderId="38" xfId="0" applyFont="1" applyFill="1" applyBorder="1" applyAlignment="1">
      <alignment horizontal="center" vertical="center"/>
    </xf>
    <xf numFmtId="0" fontId="3" fillId="59" borderId="24" xfId="0" applyFont="1" applyFill="1" applyBorder="1" applyAlignment="1">
      <alignment horizontal="center" vertical="center"/>
    </xf>
    <xf numFmtId="9" fontId="19" fillId="28" borderId="12" xfId="0" applyNumberFormat="1" applyFont="1" applyFill="1" applyBorder="1" applyAlignment="1">
      <alignment horizontal="center" vertical="center"/>
    </xf>
    <xf numFmtId="9" fontId="19" fillId="28" borderId="11" xfId="0" applyNumberFormat="1" applyFont="1" applyFill="1" applyBorder="1" applyAlignment="1">
      <alignment horizontal="center" vertical="center"/>
    </xf>
    <xf numFmtId="14" fontId="19" fillId="0" borderId="12" xfId="0" applyNumberFormat="1" applyFont="1" applyFill="1" applyBorder="1" applyAlignment="1">
      <alignment horizontal="center" vertical="center"/>
    </xf>
    <xf numFmtId="14" fontId="19" fillId="0" borderId="11" xfId="0" applyNumberFormat="1" applyFont="1" applyFill="1" applyBorder="1" applyAlignment="1">
      <alignment horizontal="center" vertical="center"/>
    </xf>
    <xf numFmtId="183" fontId="19" fillId="0" borderId="12" xfId="0" applyNumberFormat="1" applyFont="1" applyFill="1" applyBorder="1" applyAlignment="1">
      <alignment horizontal="center" vertical="center" wrapText="1"/>
    </xf>
    <xf numFmtId="183" fontId="19" fillId="0" borderId="11" xfId="0" applyNumberFormat="1" applyFont="1" applyFill="1" applyBorder="1" applyAlignment="1">
      <alignment horizontal="center" vertical="center" wrapText="1"/>
    </xf>
    <xf numFmtId="0" fontId="5" fillId="34" borderId="12" xfId="0" applyFont="1" applyFill="1" applyBorder="1" applyAlignment="1">
      <alignment horizontal="center"/>
    </xf>
    <xf numFmtId="0" fontId="5" fillId="34" borderId="11" xfId="0" applyFont="1" applyFill="1" applyBorder="1" applyAlignment="1">
      <alignment horizontal="center"/>
    </xf>
    <xf numFmtId="14" fontId="16" fillId="0" borderId="12" xfId="61" applyNumberFormat="1" applyFont="1" applyFill="1" applyBorder="1" applyAlignment="1">
      <alignment horizontal="center" vertical="center" wrapText="1"/>
    </xf>
    <xf numFmtId="14" fontId="16" fillId="0" borderId="11" xfId="61" applyNumberFormat="1" applyFont="1"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26" xfId="0" applyFill="1" applyBorder="1" applyAlignment="1">
      <alignment horizontal="center" vertical="center"/>
    </xf>
    <xf numFmtId="0" fontId="19" fillId="0" borderId="26" xfId="0" applyFont="1" applyFill="1" applyBorder="1" applyAlignment="1">
      <alignment horizontal="center" vertical="center"/>
    </xf>
    <xf numFmtId="0" fontId="19" fillId="0" borderId="26" xfId="0" applyFont="1" applyFill="1" applyBorder="1" applyAlignment="1">
      <alignment horizontal="justify" vertical="center" wrapText="1" readingOrder="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3" fillId="51" borderId="13" xfId="0" applyFont="1" applyFill="1" applyBorder="1" applyAlignment="1">
      <alignment horizontal="left" vertical="center" wrapText="1"/>
    </xf>
    <xf numFmtId="0" fontId="23" fillId="51" borderId="35" xfId="0" applyFont="1" applyFill="1" applyBorder="1" applyAlignment="1">
      <alignment horizontal="left" vertical="center" wrapText="1"/>
    </xf>
    <xf numFmtId="0" fontId="5" fillId="34" borderId="10" xfId="0" applyFont="1" applyFill="1" applyBorder="1" applyAlignment="1">
      <alignment horizontal="center" vertical="center"/>
    </xf>
    <xf numFmtId="0" fontId="10" fillId="0" borderId="12" xfId="64" applyNumberFormat="1" applyFont="1" applyFill="1" applyBorder="1" applyAlignment="1">
      <alignment horizontal="center" wrapText="1"/>
      <protection/>
    </xf>
    <xf numFmtId="0" fontId="10" fillId="0" borderId="11" xfId="64" applyNumberFormat="1" applyFont="1" applyFill="1" applyBorder="1" applyAlignment="1">
      <alignment horizontal="center" wrapText="1"/>
      <protection/>
    </xf>
    <xf numFmtId="180" fontId="19" fillId="0" borderId="35" xfId="60" applyFont="1" applyBorder="1" applyAlignment="1" applyProtection="1">
      <alignment horizontal="left" vertical="center" wrapText="1"/>
      <protection/>
    </xf>
    <xf numFmtId="180" fontId="19" fillId="0" borderId="29" xfId="60" applyFont="1" applyBorder="1" applyAlignment="1" applyProtection="1">
      <alignment horizontal="left" vertical="center" wrapText="1"/>
      <protection/>
    </xf>
    <xf numFmtId="180" fontId="19" fillId="0" borderId="27" xfId="60" applyFont="1" applyBorder="1" applyAlignment="1" applyProtection="1">
      <alignment horizontal="left" vertical="center" wrapText="1"/>
      <protection/>
    </xf>
    <xf numFmtId="0" fontId="19" fillId="0" borderId="10" xfId="0" applyFont="1" applyBorder="1" applyAlignment="1">
      <alignment horizontal="justify" vertical="center" wrapText="1" readingOrder="1"/>
    </xf>
    <xf numFmtId="0" fontId="4" fillId="0" borderId="16" xfId="64" applyNumberFormat="1" applyFont="1" applyBorder="1" applyAlignment="1">
      <alignment horizontal="center"/>
      <protection/>
    </xf>
    <xf numFmtId="0" fontId="4" fillId="0" borderId="24" xfId="64" applyNumberFormat="1" applyFont="1" applyBorder="1" applyAlignment="1">
      <alignment horizontal="center"/>
      <protection/>
    </xf>
    <xf numFmtId="0" fontId="19" fillId="46" borderId="10" xfId="0" applyFont="1" applyFill="1" applyBorder="1" applyAlignment="1">
      <alignment horizontal="justify" vertical="center" wrapText="1" readingOrder="1"/>
    </xf>
    <xf numFmtId="0" fontId="99" fillId="0" borderId="12"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99" fillId="0" borderId="22"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9" fillId="45" borderId="22" xfId="0" applyFont="1" applyFill="1" applyBorder="1" applyAlignment="1">
      <alignment horizontal="center" vertical="center" wrapText="1"/>
    </xf>
    <xf numFmtId="0" fontId="19" fillId="45" borderId="19" xfId="0" applyFont="1" applyFill="1" applyBorder="1" applyAlignment="1">
      <alignment horizontal="center" vertical="center" wrapText="1"/>
    </xf>
    <xf numFmtId="0" fontId="4" fillId="0" borderId="10" xfId="64" applyNumberFormat="1"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9" fillId="28" borderId="12" xfId="0" applyFont="1" applyFill="1" applyBorder="1" applyAlignment="1">
      <alignment horizontal="center" vertical="center"/>
    </xf>
    <xf numFmtId="0" fontId="19" fillId="28" borderId="11" xfId="0" applyFont="1" applyFill="1" applyBorder="1" applyAlignment="1">
      <alignment horizontal="center" vertical="center"/>
    </xf>
    <xf numFmtId="177" fontId="19" fillId="51"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99" fillId="0" borderId="10" xfId="0" applyFont="1" applyFill="1" applyBorder="1" applyAlignment="1">
      <alignment horizontal="justify" vertical="center" wrapText="1" readingOrder="1"/>
    </xf>
    <xf numFmtId="0" fontId="5" fillId="34" borderId="12"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11" xfId="0" applyFont="1" applyFill="1" applyBorder="1" applyAlignment="1">
      <alignment horizontal="center" vertical="center"/>
    </xf>
    <xf numFmtId="0" fontId="12" fillId="34" borderId="10" xfId="0" applyFont="1" applyFill="1" applyBorder="1" applyAlignment="1">
      <alignment horizontal="justify" vertical="center" readingOrder="1"/>
    </xf>
    <xf numFmtId="0" fontId="5" fillId="34" borderId="22"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9" xfId="0" applyFont="1" applyFill="1" applyBorder="1" applyAlignment="1">
      <alignment horizontal="center" vertical="center"/>
    </xf>
    <xf numFmtId="0" fontId="19" fillId="0" borderId="10" xfId="0" applyFont="1" applyFill="1" applyBorder="1" applyAlignment="1">
      <alignment horizontal="center" vertical="center"/>
    </xf>
    <xf numFmtId="0" fontId="10" fillId="0" borderId="10" xfId="64" applyNumberFormat="1" applyFont="1" applyBorder="1" applyAlignment="1">
      <alignment horizontal="center" vertical="center" wrapText="1"/>
      <protection/>
    </xf>
    <xf numFmtId="0" fontId="38" fillId="0" borderId="10" xfId="64" applyNumberFormat="1" applyFont="1" applyBorder="1" applyAlignment="1">
      <alignment horizontal="center" vertical="center" wrapText="1"/>
      <protection/>
    </xf>
    <xf numFmtId="0" fontId="38" fillId="34" borderId="10" xfId="64" applyNumberFormat="1" applyFont="1" applyFill="1" applyBorder="1" applyAlignment="1">
      <alignment horizontal="center" vertical="center" wrapText="1"/>
      <protection/>
    </xf>
    <xf numFmtId="0" fontId="10" fillId="0" borderId="12" xfId="64" applyNumberFormat="1" applyFont="1" applyBorder="1" applyAlignment="1">
      <alignment horizontal="center" vertical="center" wrapText="1"/>
      <protection/>
    </xf>
    <xf numFmtId="0" fontId="10" fillId="0" borderId="26" xfId="64" applyNumberFormat="1" applyFont="1" applyBorder="1" applyAlignment="1">
      <alignment horizontal="center" vertical="center" wrapText="1"/>
      <protection/>
    </xf>
    <xf numFmtId="0" fontId="10" fillId="0" borderId="11" xfId="64" applyNumberFormat="1" applyFont="1" applyBorder="1" applyAlignment="1">
      <alignment horizontal="center" vertical="center" wrapText="1"/>
      <protection/>
    </xf>
    <xf numFmtId="14" fontId="19" fillId="0" borderId="12" xfId="62" applyNumberFormat="1" applyFont="1" applyBorder="1" applyAlignment="1" applyProtection="1">
      <alignment horizontal="center" vertical="center"/>
      <protection locked="0"/>
    </xf>
    <xf numFmtId="14" fontId="19" fillId="0" borderId="26" xfId="62" applyNumberFormat="1" applyFont="1" applyBorder="1" applyAlignment="1" applyProtection="1">
      <alignment horizontal="center" vertical="center"/>
      <protection locked="0"/>
    </xf>
    <xf numFmtId="14" fontId="19" fillId="0" borderId="11" xfId="62" applyNumberFormat="1" applyFont="1" applyBorder="1" applyAlignment="1" applyProtection="1">
      <alignment horizontal="center" vertical="center"/>
      <protection locked="0"/>
    </xf>
    <xf numFmtId="0" fontId="4" fillId="34" borderId="10" xfId="64" applyNumberFormat="1" applyFont="1" applyFill="1" applyBorder="1" applyAlignment="1">
      <alignment horizontal="center" vertical="center" wrapText="1"/>
      <protection/>
    </xf>
    <xf numFmtId="14" fontId="19" fillId="0" borderId="10" xfId="62" applyNumberFormat="1" applyFont="1" applyBorder="1" applyAlignment="1" applyProtection="1">
      <alignment horizontal="center" vertical="center" wrapText="1"/>
      <protection/>
    </xf>
    <xf numFmtId="9" fontId="16" fillId="0" borderId="10" xfId="62" applyFont="1" applyBorder="1" applyAlignment="1">
      <alignment horizontal="center" vertical="center" wrapText="1"/>
      <protection/>
    </xf>
    <xf numFmtId="14" fontId="19" fillId="0" borderId="10" xfId="62" applyNumberFormat="1" applyFont="1" applyFill="1" applyBorder="1" applyAlignment="1" applyProtection="1">
      <alignment horizontal="center" vertical="center" wrapText="1"/>
      <protection/>
    </xf>
    <xf numFmtId="0" fontId="19" fillId="34" borderId="10" xfId="0" applyFont="1" applyFill="1" applyBorder="1" applyAlignment="1">
      <alignment horizontal="center" vertical="center"/>
    </xf>
    <xf numFmtId="9" fontId="19" fillId="51" borderId="10" xfId="0" applyNumberFormat="1" applyFont="1" applyFill="1" applyBorder="1" applyAlignment="1">
      <alignment horizontal="center" vertical="center"/>
    </xf>
    <xf numFmtId="9" fontId="19" fillId="0" borderId="10" xfId="62" applyFont="1" applyBorder="1" applyAlignment="1" applyProtection="1">
      <alignment horizontal="justify" vertical="center" wrapText="1" readingOrder="1"/>
      <protection/>
    </xf>
    <xf numFmtId="180" fontId="19" fillId="0" borderId="10" xfId="60" applyFont="1" applyBorder="1" applyAlignment="1" applyProtection="1">
      <alignment horizontal="justify" vertical="center" wrapText="1" readingOrder="1"/>
      <protection/>
    </xf>
    <xf numFmtId="0" fontId="19" fillId="0" borderId="1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1" xfId="0" applyFont="1" applyBorder="1" applyAlignment="1">
      <alignment horizontal="center" vertical="center" wrapText="1"/>
    </xf>
    <xf numFmtId="1" fontId="16" fillId="0" borderId="12" xfId="62" applyNumberFormat="1" applyFont="1" applyBorder="1" applyAlignment="1">
      <alignment horizontal="center" vertical="center" wrapText="1"/>
      <protection/>
    </xf>
    <xf numFmtId="1" fontId="16" fillId="0" borderId="26" xfId="62" applyNumberFormat="1" applyFont="1" applyBorder="1" applyAlignment="1">
      <alignment horizontal="center" vertical="center" wrapText="1"/>
      <protection/>
    </xf>
    <xf numFmtId="1" fontId="16" fillId="0" borderId="11" xfId="62" applyNumberFormat="1" applyFont="1" applyBorder="1" applyAlignment="1">
      <alignment horizontal="center" vertical="center" wrapText="1"/>
      <protection/>
    </xf>
    <xf numFmtId="14" fontId="16" fillId="0" borderId="12" xfId="62" applyNumberFormat="1" applyFont="1" applyBorder="1" applyAlignment="1">
      <alignment horizontal="center" vertical="center" wrapText="1"/>
      <protection/>
    </xf>
    <xf numFmtId="14" fontId="16" fillId="0" borderId="26" xfId="62" applyNumberFormat="1" applyFont="1" applyBorder="1" applyAlignment="1">
      <alignment horizontal="center" vertical="center" wrapText="1"/>
      <protection/>
    </xf>
    <xf numFmtId="14" fontId="16" fillId="0" borderId="11" xfId="62" applyNumberFormat="1" applyFont="1" applyBorder="1" applyAlignment="1">
      <alignment horizontal="center" vertical="center" wrapText="1"/>
      <protection/>
    </xf>
    <xf numFmtId="0" fontId="5" fillId="34" borderId="22" xfId="0" applyFont="1" applyFill="1" applyBorder="1" applyAlignment="1">
      <alignment horizontal="center"/>
    </xf>
    <xf numFmtId="0" fontId="5" fillId="34" borderId="19" xfId="0" applyFont="1" applyFill="1" applyBorder="1" applyAlignment="1">
      <alignment horizontal="center"/>
    </xf>
    <xf numFmtId="0" fontId="0" fillId="0" borderId="31"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justify" vertical="center" readingOrder="1"/>
    </xf>
    <xf numFmtId="0" fontId="19" fillId="0" borderId="10" xfId="0" applyFont="1" applyBorder="1" applyAlignment="1">
      <alignment horizontal="center" vertical="center" readingOrder="1"/>
    </xf>
    <xf numFmtId="0" fontId="38" fillId="51" borderId="12" xfId="64" applyNumberFormat="1" applyFont="1" applyFill="1" applyBorder="1" applyAlignment="1">
      <alignment horizontal="center" vertical="center" wrapText="1"/>
      <protection/>
    </xf>
    <xf numFmtId="0" fontId="38" fillId="51" borderId="11" xfId="64" applyNumberFormat="1" applyFont="1" applyFill="1" applyBorder="1" applyAlignment="1">
      <alignment horizontal="center" vertical="center" wrapText="1"/>
      <protection/>
    </xf>
    <xf numFmtId="0" fontId="19" fillId="51" borderId="12" xfId="0" applyFont="1" applyFill="1" applyBorder="1" applyAlignment="1">
      <alignment horizontal="center" vertical="center"/>
    </xf>
    <xf numFmtId="0" fontId="19" fillId="51" borderId="11" xfId="0" applyFont="1" applyFill="1" applyBorder="1" applyAlignment="1">
      <alignment horizontal="center" vertical="center"/>
    </xf>
    <xf numFmtId="0" fontId="5" fillId="0" borderId="10" xfId="0" applyFont="1" applyBorder="1" applyAlignment="1">
      <alignment horizontal="center"/>
    </xf>
    <xf numFmtId="177" fontId="36" fillId="40" borderId="12" xfId="64" applyNumberFormat="1" applyFont="1" applyFill="1" applyBorder="1" applyAlignment="1">
      <alignment horizontal="center" vertical="center"/>
      <protection/>
    </xf>
    <xf numFmtId="177" fontId="36" fillId="40" borderId="26" xfId="64" applyNumberFormat="1" applyFont="1" applyFill="1" applyBorder="1" applyAlignment="1">
      <alignment horizontal="center" vertical="center"/>
      <protection/>
    </xf>
    <xf numFmtId="183" fontId="19" fillId="34" borderId="10" xfId="0" applyNumberFormat="1" applyFont="1" applyFill="1" applyBorder="1" applyAlignment="1">
      <alignment horizontal="center" vertical="center" wrapText="1"/>
    </xf>
    <xf numFmtId="0" fontId="37" fillId="40" borderId="10" xfId="64" applyNumberFormat="1" applyFont="1" applyFill="1" applyBorder="1" applyAlignment="1">
      <alignment horizontal="center" vertical="center" wrapText="1"/>
      <protection/>
    </xf>
    <xf numFmtId="177" fontId="38" fillId="51" borderId="12" xfId="64" applyNumberFormat="1" applyFont="1" applyFill="1" applyBorder="1" applyAlignment="1">
      <alignment horizontal="center" vertical="center" wrapText="1"/>
      <protection/>
    </xf>
    <xf numFmtId="177" fontId="38" fillId="51" borderId="11" xfId="64" applyNumberFormat="1" applyFont="1" applyFill="1" applyBorder="1" applyAlignment="1">
      <alignment horizontal="center" vertical="center" wrapText="1"/>
      <protection/>
    </xf>
    <xf numFmtId="0" fontId="37" fillId="34" borderId="12" xfId="64" applyNumberFormat="1" applyFont="1" applyFill="1" applyBorder="1" applyAlignment="1">
      <alignment horizontal="center" vertical="center" wrapText="1"/>
      <protection/>
    </xf>
    <xf numFmtId="0" fontId="37" fillId="34" borderId="11" xfId="64" applyNumberFormat="1" applyFont="1" applyFill="1" applyBorder="1" applyAlignment="1">
      <alignment horizontal="center" vertical="center" wrapText="1"/>
      <protection/>
    </xf>
    <xf numFmtId="0" fontId="19" fillId="34" borderId="12" xfId="0" applyFont="1" applyFill="1" applyBorder="1" applyAlignment="1">
      <alignment horizontal="center" vertical="center"/>
    </xf>
    <xf numFmtId="0" fontId="19" fillId="34" borderId="26" xfId="0" applyFont="1" applyFill="1" applyBorder="1" applyAlignment="1">
      <alignment horizontal="center" vertical="center"/>
    </xf>
    <xf numFmtId="0" fontId="19" fillId="34" borderId="11" xfId="0" applyFont="1" applyFill="1" applyBorder="1" applyAlignment="1">
      <alignment horizontal="center" vertical="center"/>
    </xf>
    <xf numFmtId="0" fontId="20" fillId="0" borderId="10" xfId="0" applyFont="1" applyFill="1" applyBorder="1" applyAlignment="1">
      <alignment horizontal="justify" vertical="center" wrapText="1" readingOrder="1"/>
    </xf>
    <xf numFmtId="14" fontId="0" fillId="0" borderId="12" xfId="0" applyNumberFormat="1" applyFont="1" applyBorder="1" applyAlignment="1">
      <alignment horizontal="center" vertical="center"/>
    </xf>
    <xf numFmtId="14" fontId="0" fillId="0" borderId="11" xfId="0" applyNumberFormat="1" applyFont="1" applyBorder="1" applyAlignment="1">
      <alignment horizontal="center" vertical="center"/>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14" fontId="0" fillId="0" borderId="12"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0" fontId="32" fillId="0" borderId="10" xfId="0" applyFont="1" applyFill="1" applyBorder="1" applyAlignment="1">
      <alignment horizontal="justify" vertical="center" wrapText="1" readingOrder="1"/>
    </xf>
    <xf numFmtId="0" fontId="0" fillId="0" borderId="12" xfId="0" applyFont="1" applyBorder="1" applyAlignment="1">
      <alignment horizontal="center" vertical="center" wrapText="1" readingOrder="1"/>
    </xf>
    <xf numFmtId="0" fontId="0" fillId="0" borderId="11" xfId="0" applyFont="1" applyBorder="1" applyAlignment="1">
      <alignment horizontal="center" vertical="center" wrapText="1" readingOrder="1"/>
    </xf>
    <xf numFmtId="0" fontId="0" fillId="33" borderId="10" xfId="0" applyFont="1" applyFill="1" applyBorder="1" applyAlignment="1">
      <alignment horizontal="justify" vertical="center" wrapText="1" readingOrder="1"/>
    </xf>
    <xf numFmtId="0" fontId="12" fillId="34" borderId="10" xfId="0" applyFont="1" applyFill="1" applyBorder="1" applyAlignment="1">
      <alignment horizontal="justify" vertical="center" wrapText="1" readingOrder="1"/>
    </xf>
    <xf numFmtId="9" fontId="12" fillId="34" borderId="10" xfId="62" applyFont="1" applyFill="1" applyBorder="1" applyAlignment="1" applyProtection="1">
      <alignment horizontal="justify" vertical="center" wrapText="1" readingOrder="1"/>
      <protection/>
    </xf>
    <xf numFmtId="0" fontId="12" fillId="0" borderId="10" xfId="0" applyFont="1" applyFill="1" applyBorder="1" applyAlignment="1">
      <alignment horizontal="justify" vertical="center" wrapText="1" readingOrder="1"/>
    </xf>
    <xf numFmtId="0" fontId="25" fillId="37" borderId="10" xfId="64" applyNumberFormat="1" applyFont="1" applyFill="1" applyBorder="1" applyAlignment="1">
      <alignment horizontal="center" vertical="center"/>
      <protection/>
    </xf>
    <xf numFmtId="0" fontId="10" fillId="0" borderId="10" xfId="64" applyNumberFormat="1" applyFont="1" applyBorder="1" applyAlignment="1">
      <alignment horizontal="center"/>
      <protection/>
    </xf>
    <xf numFmtId="0" fontId="37" fillId="37" borderId="12" xfId="64" applyNumberFormat="1" applyFont="1" applyFill="1" applyBorder="1" applyAlignment="1">
      <alignment horizontal="center" vertical="center" wrapText="1"/>
      <protection/>
    </xf>
    <xf numFmtId="0" fontId="37" fillId="37" borderId="11" xfId="64" applyNumberFormat="1" applyFont="1" applyFill="1" applyBorder="1" applyAlignment="1">
      <alignment horizontal="center" vertical="center" wrapText="1"/>
      <protection/>
    </xf>
    <xf numFmtId="180" fontId="19" fillId="0" borderId="13" xfId="60" applyFont="1" applyBorder="1" applyAlignment="1" applyProtection="1">
      <alignment horizontal="left" vertical="center" wrapText="1"/>
      <protection/>
    </xf>
    <xf numFmtId="180" fontId="19" fillId="0" borderId="0" xfId="60" applyFont="1" applyBorder="1" applyAlignment="1" applyProtection="1">
      <alignment horizontal="left" vertical="center" wrapText="1"/>
      <protection/>
    </xf>
    <xf numFmtId="180" fontId="19" fillId="0" borderId="14" xfId="60" applyFont="1" applyBorder="1" applyAlignment="1" applyProtection="1">
      <alignment horizontal="left" vertical="center" wrapText="1"/>
      <protection/>
    </xf>
    <xf numFmtId="0" fontId="10" fillId="0" borderId="10" xfId="64" applyNumberFormat="1" applyFont="1" applyFill="1" applyBorder="1" applyAlignment="1">
      <alignment horizontal="center"/>
      <protection/>
    </xf>
    <xf numFmtId="14" fontId="19" fillId="0" borderId="10"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12" fillId="33" borderId="12" xfId="0" applyFont="1" applyFill="1" applyBorder="1" applyAlignment="1">
      <alignment horizontal="justify" vertical="center" wrapText="1" readingOrder="1"/>
    </xf>
    <xf numFmtId="0" fontId="12" fillId="33" borderId="11" xfId="0" applyFont="1" applyFill="1" applyBorder="1" applyAlignment="1">
      <alignment horizontal="justify" vertical="center" wrapText="1" readingOrder="1"/>
    </xf>
    <xf numFmtId="9" fontId="36" fillId="51" borderId="10" xfId="62" applyFont="1" applyFill="1" applyBorder="1" applyAlignment="1">
      <alignment horizontal="center" vertical="center"/>
      <protection/>
    </xf>
    <xf numFmtId="0" fontId="4" fillId="34" borderId="12" xfId="64" applyNumberFormat="1" applyFont="1" applyFill="1" applyBorder="1" applyAlignment="1">
      <alignment horizontal="center" vertical="center" wrapText="1"/>
      <protection/>
    </xf>
    <xf numFmtId="0" fontId="4" fillId="34" borderId="11" xfId="64" applyNumberFormat="1" applyFont="1" applyFill="1" applyBorder="1" applyAlignment="1">
      <alignment horizontal="center" vertical="center" wrapText="1"/>
      <protection/>
    </xf>
    <xf numFmtId="0" fontId="19" fillId="42" borderId="12" xfId="0" applyFont="1" applyFill="1" applyBorder="1" applyAlignment="1">
      <alignment horizontal="center" vertical="center" wrapText="1"/>
    </xf>
    <xf numFmtId="0" fontId="19" fillId="42" borderId="11" xfId="0"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79" fontId="12" fillId="0" borderId="10" xfId="0" applyNumberFormat="1" applyFont="1" applyFill="1" applyBorder="1" applyAlignment="1">
      <alignment horizontal="justify" vertical="center"/>
    </xf>
    <xf numFmtId="0" fontId="12" fillId="0" borderId="10" xfId="0" applyFont="1" applyBorder="1" applyAlignment="1">
      <alignment horizontal="justify" vertical="center" wrapText="1" readingOrder="1"/>
    </xf>
    <xf numFmtId="0" fontId="32" fillId="0" borderId="10" xfId="0" applyFont="1" applyFill="1" applyBorder="1" applyAlignment="1">
      <alignment horizontal="center" vertical="center" wrapText="1"/>
    </xf>
    <xf numFmtId="0" fontId="4" fillId="52" borderId="0" xfId="64" applyNumberFormat="1" applyFont="1" applyFill="1" applyBorder="1" applyAlignment="1">
      <alignment horizontal="center" vertical="center"/>
      <protection/>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justify" vertical="center" readingOrder="1"/>
    </xf>
    <xf numFmtId="0" fontId="12" fillId="0" borderId="10" xfId="0" applyFont="1" applyBorder="1" applyAlignment="1">
      <alignment horizontal="justify" vertical="center" readingOrder="1"/>
    </xf>
    <xf numFmtId="0" fontId="19" fillId="33" borderId="12"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NumberFormat="1" applyFont="1" applyFill="1" applyBorder="1" applyAlignment="1">
      <alignment horizontal="justify" vertical="center" wrapText="1" readingOrder="1"/>
    </xf>
    <xf numFmtId="0" fontId="19" fillId="33" borderId="11" xfId="0" applyNumberFormat="1" applyFont="1" applyFill="1" applyBorder="1" applyAlignment="1">
      <alignment horizontal="justify" vertical="center" wrapText="1" readingOrder="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justify" vertical="center" wrapText="1" readingOrder="1"/>
    </xf>
    <xf numFmtId="0" fontId="19" fillId="0" borderId="12" xfId="0" applyFont="1" applyBorder="1" applyAlignment="1">
      <alignment horizontal="justify" vertical="center" wrapText="1" readingOrder="1"/>
    </xf>
    <xf numFmtId="0" fontId="19" fillId="0" borderId="11" xfId="0" applyFont="1" applyBorder="1" applyAlignment="1">
      <alignment horizontal="justify" vertical="center" wrapText="1" readingOrder="1"/>
    </xf>
    <xf numFmtId="0" fontId="19" fillId="33" borderId="10" xfId="0" applyFont="1" applyFill="1" applyBorder="1" applyAlignment="1">
      <alignment horizontal="center" vertical="center" wrapText="1"/>
    </xf>
    <xf numFmtId="0" fontId="5" fillId="0" borderId="15" xfId="0" applyFont="1" applyFill="1" applyBorder="1" applyAlignment="1">
      <alignment horizontal="center"/>
    </xf>
    <xf numFmtId="0" fontId="5" fillId="0" borderId="0" xfId="0" applyFont="1" applyFill="1" applyBorder="1" applyAlignment="1">
      <alignment horizontal="center"/>
    </xf>
    <xf numFmtId="0" fontId="36" fillId="0" borderId="12" xfId="64" applyNumberFormat="1" applyFont="1" applyBorder="1" applyAlignment="1">
      <alignment horizontal="center" vertical="center" wrapText="1"/>
      <protection/>
    </xf>
    <xf numFmtId="0" fontId="36" fillId="0" borderId="26" xfId="64" applyNumberFormat="1" applyFont="1" applyBorder="1" applyAlignment="1">
      <alignment horizontal="center" vertical="center" wrapText="1"/>
      <protection/>
    </xf>
    <xf numFmtId="0" fontId="36" fillId="0" borderId="11" xfId="64" applyNumberFormat="1" applyFont="1" applyBorder="1" applyAlignment="1">
      <alignment horizontal="center" vertical="center" wrapText="1"/>
      <protection/>
    </xf>
    <xf numFmtId="0" fontId="4" fillId="0" borderId="10" xfId="64" applyNumberFormat="1" applyFont="1" applyBorder="1" applyAlignment="1">
      <alignment horizontal="center"/>
      <protection/>
    </xf>
    <xf numFmtId="0" fontId="5" fillId="0" borderId="10" xfId="0" applyFont="1" applyFill="1" applyBorder="1" applyAlignment="1">
      <alignment horizontal="center" vertical="center"/>
    </xf>
    <xf numFmtId="9" fontId="19" fillId="51" borderId="12" xfId="0" applyNumberFormat="1" applyFont="1" applyFill="1" applyBorder="1" applyAlignment="1">
      <alignment horizontal="center" vertical="center"/>
    </xf>
    <xf numFmtId="9" fontId="19" fillId="51" borderId="26" xfId="0" applyNumberFormat="1" applyFont="1" applyFill="1" applyBorder="1" applyAlignment="1">
      <alignment horizontal="center" vertical="center"/>
    </xf>
    <xf numFmtId="9" fontId="19" fillId="51" borderId="11" xfId="0" applyNumberFormat="1" applyFont="1" applyFill="1" applyBorder="1" applyAlignment="1">
      <alignment horizontal="center" vertical="center"/>
    </xf>
    <xf numFmtId="177" fontId="19" fillId="51" borderId="12" xfId="0" applyNumberFormat="1" applyFont="1" applyFill="1" applyBorder="1" applyAlignment="1">
      <alignment horizontal="center" vertical="center"/>
    </xf>
    <xf numFmtId="177" fontId="19" fillId="51" borderId="26" xfId="0" applyNumberFormat="1" applyFont="1" applyFill="1" applyBorder="1" applyAlignment="1">
      <alignment horizontal="center" vertical="center"/>
    </xf>
    <xf numFmtId="177" fontId="19" fillId="51" borderId="11" xfId="0" applyNumberFormat="1" applyFont="1" applyFill="1" applyBorder="1" applyAlignment="1">
      <alignment horizontal="center" vertical="center"/>
    </xf>
    <xf numFmtId="0" fontId="19" fillId="51" borderId="26" xfId="0" applyFont="1" applyFill="1" applyBorder="1" applyAlignment="1">
      <alignment horizontal="center" vertical="center"/>
    </xf>
    <xf numFmtId="0" fontId="19" fillId="0" borderId="26" xfId="0" applyFont="1" applyFill="1" applyBorder="1" applyAlignment="1">
      <alignment horizontal="center" vertical="center" wrapText="1"/>
    </xf>
    <xf numFmtId="183" fontId="19" fillId="34" borderId="12" xfId="0" applyNumberFormat="1" applyFont="1" applyFill="1" applyBorder="1" applyAlignment="1">
      <alignment horizontal="center" vertical="center" wrapText="1"/>
    </xf>
    <xf numFmtId="183" fontId="19" fillId="34" borderId="26" xfId="0" applyNumberFormat="1" applyFont="1" applyFill="1" applyBorder="1" applyAlignment="1">
      <alignment horizontal="center" vertical="center" wrapText="1"/>
    </xf>
    <xf numFmtId="183" fontId="19" fillId="34" borderId="11" xfId="0" applyNumberFormat="1" applyFont="1" applyFill="1" applyBorder="1" applyAlignment="1">
      <alignment horizontal="center" vertical="center" wrapText="1"/>
    </xf>
    <xf numFmtId="0" fontId="36" fillId="0" borderId="10" xfId="64" applyNumberFormat="1" applyFont="1" applyBorder="1" applyAlignment="1">
      <alignment horizontal="center" vertical="center" wrapText="1"/>
      <protection/>
    </xf>
    <xf numFmtId="0" fontId="19" fillId="0" borderId="1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5" fillId="0" borderId="10" xfId="0" applyFont="1" applyBorder="1" applyAlignment="1">
      <alignment horizontal="center" vertical="center"/>
    </xf>
    <xf numFmtId="9" fontId="16" fillId="0" borderId="12" xfId="62" applyFont="1" applyBorder="1" applyAlignment="1">
      <alignment horizontal="center" vertical="center" wrapText="1"/>
      <protection/>
    </xf>
    <xf numFmtId="9" fontId="16" fillId="0" borderId="26" xfId="62" applyFont="1" applyBorder="1" applyAlignment="1">
      <alignment horizontal="center" vertical="center" wrapText="1"/>
      <protection/>
    </xf>
    <xf numFmtId="9" fontId="16" fillId="0" borderId="11" xfId="62" applyFont="1" applyBorder="1" applyAlignment="1">
      <alignment horizontal="center" vertical="center" wrapText="1"/>
      <protection/>
    </xf>
    <xf numFmtId="180" fontId="19" fillId="0" borderId="12" xfId="60" applyFont="1" applyBorder="1" applyAlignment="1" applyProtection="1">
      <alignment horizontal="justify" vertical="center" wrapText="1" readingOrder="1"/>
      <protection/>
    </xf>
    <xf numFmtId="180" fontId="19" fillId="0" borderId="26" xfId="60" applyFont="1" applyBorder="1" applyAlignment="1" applyProtection="1">
      <alignment horizontal="justify" vertical="center" wrapText="1" readingOrder="1"/>
      <protection/>
    </xf>
    <xf numFmtId="180" fontId="19" fillId="0" borderId="11" xfId="60" applyFont="1" applyBorder="1" applyAlignment="1" applyProtection="1">
      <alignment horizontal="justify" vertical="center" wrapText="1" readingOrder="1"/>
      <protection/>
    </xf>
    <xf numFmtId="0" fontId="19" fillId="0" borderId="26" xfId="0" applyFont="1" applyBorder="1" applyAlignment="1">
      <alignment horizontal="justify" vertical="center" wrapText="1" readingOrder="1"/>
    </xf>
    <xf numFmtId="0" fontId="0" fillId="0" borderId="12" xfId="0" applyFont="1" applyFill="1" applyBorder="1" applyAlignment="1">
      <alignment horizontal="justify" vertical="center" wrapText="1" readingOrder="1"/>
    </xf>
    <xf numFmtId="0" fontId="0" fillId="0" borderId="26" xfId="0" applyFont="1" applyFill="1" applyBorder="1" applyAlignment="1">
      <alignment horizontal="justify" vertical="center" wrapText="1" readingOrder="1"/>
    </xf>
    <xf numFmtId="0" fontId="0" fillId="0" borderId="11" xfId="0" applyFont="1" applyFill="1" applyBorder="1" applyAlignment="1">
      <alignment horizontal="justify" vertical="center" wrapText="1" readingOrder="1"/>
    </xf>
    <xf numFmtId="0" fontId="0" fillId="0" borderId="12" xfId="0" applyFont="1" applyBorder="1" applyAlignment="1">
      <alignment horizontal="justify" vertical="center" wrapText="1" readingOrder="1"/>
    </xf>
    <xf numFmtId="0" fontId="0" fillId="0" borderId="26" xfId="0" applyFont="1" applyBorder="1" applyAlignment="1">
      <alignment horizontal="justify" vertical="center" wrapText="1" readingOrder="1"/>
    </xf>
    <xf numFmtId="0" fontId="0" fillId="0" borderId="11" xfId="0" applyFont="1" applyBorder="1" applyAlignment="1">
      <alignment horizontal="justify" vertical="center" wrapText="1" readingOrder="1"/>
    </xf>
    <xf numFmtId="0" fontId="0" fillId="0" borderId="22" xfId="0" applyFont="1" applyBorder="1" applyAlignment="1">
      <alignment horizontal="justify" vertical="center" wrapText="1" readingOrder="1"/>
    </xf>
    <xf numFmtId="0" fontId="0" fillId="0" borderId="15" xfId="0" applyFont="1" applyBorder="1" applyAlignment="1">
      <alignment horizontal="justify" vertical="center" wrapText="1" readingOrder="1"/>
    </xf>
    <xf numFmtId="0" fontId="0" fillId="0" borderId="19" xfId="0" applyFont="1" applyBorder="1" applyAlignment="1">
      <alignment horizontal="justify" vertical="center" wrapText="1" readingOrder="1"/>
    </xf>
    <xf numFmtId="0" fontId="0" fillId="0" borderId="35" xfId="0" applyFont="1" applyBorder="1" applyAlignment="1">
      <alignment horizontal="justify" vertical="center" wrapText="1" readingOrder="1"/>
    </xf>
    <xf numFmtId="0" fontId="0" fillId="0" borderId="29" xfId="0" applyFont="1" applyBorder="1" applyAlignment="1">
      <alignment horizontal="justify" vertical="center" wrapText="1" readingOrder="1"/>
    </xf>
    <xf numFmtId="0" fontId="0" fillId="0" borderId="27" xfId="0" applyFont="1" applyBorder="1" applyAlignment="1">
      <alignment horizontal="justify" vertical="center" wrapText="1" readingOrder="1"/>
    </xf>
    <xf numFmtId="0" fontId="12" fillId="0" borderId="26" xfId="0" applyFont="1" applyFill="1" applyBorder="1" applyAlignment="1">
      <alignment horizontal="center" vertical="center" wrapText="1"/>
    </xf>
    <xf numFmtId="0" fontId="19" fillId="0" borderId="22" xfId="0" applyFont="1" applyBorder="1" applyAlignment="1">
      <alignment horizontal="justify" vertical="center" wrapText="1" readingOrder="1"/>
    </xf>
    <xf numFmtId="0" fontId="19" fillId="0" borderId="19" xfId="0" applyFont="1" applyBorder="1" applyAlignment="1">
      <alignment horizontal="justify" vertical="center" wrapText="1" readingOrder="1"/>
    </xf>
    <xf numFmtId="0" fontId="19" fillId="0" borderId="10" xfId="0" applyFont="1" applyBorder="1" applyAlignment="1">
      <alignment horizontal="center" vertical="center"/>
    </xf>
    <xf numFmtId="9" fontId="12" fillId="0" borderId="10" xfId="62" applyFont="1" applyFill="1" applyBorder="1" applyAlignment="1" applyProtection="1">
      <alignment horizontal="justify" vertical="center" wrapText="1" readingOrder="1"/>
      <protection/>
    </xf>
    <xf numFmtId="0" fontId="12" fillId="34" borderId="12" xfId="0" applyFont="1" applyFill="1" applyBorder="1" applyAlignment="1">
      <alignment horizontal="center" vertical="center" wrapText="1"/>
    </xf>
    <xf numFmtId="0" fontId="12" fillId="34" borderId="11" xfId="0" applyFont="1" applyFill="1" applyBorder="1" applyAlignment="1">
      <alignment horizontal="center" vertical="center" wrapText="1"/>
    </xf>
    <xf numFmtId="14" fontId="44" fillId="34" borderId="12" xfId="0" applyNumberFormat="1" applyFont="1" applyFill="1" applyBorder="1" applyAlignment="1">
      <alignment horizontal="center" vertical="center" wrapText="1"/>
    </xf>
    <xf numFmtId="14" fontId="44" fillId="34" borderId="11" xfId="0" applyNumberFormat="1" applyFont="1" applyFill="1" applyBorder="1" applyAlignment="1">
      <alignment horizontal="center" vertical="center" wrapText="1"/>
    </xf>
    <xf numFmtId="0" fontId="10" fillId="34" borderId="12" xfId="64" applyNumberFormat="1" applyFont="1" applyFill="1" applyBorder="1" applyAlignment="1">
      <alignment horizontal="center" vertical="center" wrapText="1"/>
      <protection/>
    </xf>
    <xf numFmtId="0" fontId="10" fillId="34" borderId="11" xfId="64" applyNumberFormat="1" applyFont="1" applyFill="1" applyBorder="1" applyAlignment="1">
      <alignment horizontal="center" vertical="center" wrapText="1"/>
      <protection/>
    </xf>
    <xf numFmtId="176" fontId="12" fillId="34" borderId="12" xfId="62" applyNumberFormat="1" applyFont="1" applyFill="1" applyBorder="1" applyAlignment="1" applyProtection="1">
      <alignment horizontal="center" vertical="center" wrapText="1"/>
      <protection locked="0"/>
    </xf>
    <xf numFmtId="176" fontId="12" fillId="34" borderId="11" xfId="62" applyNumberFormat="1" applyFont="1" applyFill="1" applyBorder="1" applyAlignment="1" applyProtection="1">
      <alignment horizontal="center" vertical="center" wrapText="1"/>
      <protection locked="0"/>
    </xf>
    <xf numFmtId="183" fontId="12" fillId="34" borderId="12" xfId="0" applyNumberFormat="1" applyFont="1" applyFill="1" applyBorder="1" applyAlignment="1">
      <alignment horizontal="center" vertical="center" wrapText="1"/>
    </xf>
    <xf numFmtId="183" fontId="12" fillId="34" borderId="11" xfId="0" applyNumberFormat="1" applyFont="1" applyFill="1" applyBorder="1" applyAlignment="1">
      <alignment horizontal="center" vertical="center" wrapText="1"/>
    </xf>
    <xf numFmtId="9" fontId="14" fillId="34" borderId="12" xfId="62" applyFont="1" applyFill="1" applyBorder="1" applyAlignment="1">
      <alignment horizontal="center" vertical="center" wrapText="1"/>
      <protection/>
    </xf>
    <xf numFmtId="9" fontId="14" fillId="34" borderId="11" xfId="62"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1" fontId="19" fillId="0" borderId="12" xfId="62" applyNumberFormat="1" applyFont="1" applyBorder="1" applyAlignment="1" applyProtection="1">
      <alignment horizontal="center" vertical="center" wrapText="1"/>
      <protection/>
    </xf>
    <xf numFmtId="1" fontId="19" fillId="0" borderId="26" xfId="62" applyNumberFormat="1" applyFont="1" applyBorder="1" applyAlignment="1" applyProtection="1">
      <alignment horizontal="center" vertical="center" wrapText="1"/>
      <protection/>
    </xf>
    <xf numFmtId="1" fontId="19" fillId="0" borderId="11" xfId="62" applyNumberFormat="1" applyFont="1" applyBorder="1" applyAlignment="1" applyProtection="1">
      <alignment horizontal="center" vertical="center" wrapText="1"/>
      <protection/>
    </xf>
    <xf numFmtId="14" fontId="19" fillId="0" borderId="12" xfId="0" applyNumberFormat="1" applyFont="1" applyBorder="1" applyAlignment="1">
      <alignment horizontal="center" vertical="center" wrapText="1"/>
    </xf>
    <xf numFmtId="14" fontId="19" fillId="0" borderId="26"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19" fillId="51" borderId="10" xfId="0" applyFont="1" applyFill="1" applyBorder="1" applyAlignment="1">
      <alignment horizontal="center" vertical="center"/>
    </xf>
    <xf numFmtId="0" fontId="10" fillId="0" borderId="35" xfId="64" applyNumberFormat="1" applyFont="1" applyBorder="1" applyAlignment="1">
      <alignment horizontal="center" vertical="center" wrapText="1"/>
      <protection/>
    </xf>
    <xf numFmtId="0" fontId="10" fillId="0" borderId="29" xfId="64" applyNumberFormat="1" applyFont="1" applyBorder="1" applyAlignment="1">
      <alignment horizontal="center" vertical="center" wrapText="1"/>
      <protection/>
    </xf>
    <xf numFmtId="180" fontId="19" fillId="0" borderId="10" xfId="60" applyFont="1" applyBorder="1" applyAlignment="1" applyProtection="1">
      <alignment horizontal="justify" vertical="center" wrapText="1" readingOrder="1"/>
      <protection/>
    </xf>
    <xf numFmtId="14" fontId="16" fillId="0" borderId="12" xfId="62" applyNumberFormat="1" applyFont="1" applyBorder="1" applyAlignment="1">
      <alignment horizontal="center" vertical="center" wrapText="1"/>
      <protection/>
    </xf>
    <xf numFmtId="14" fontId="16" fillId="0" borderId="26" xfId="62" applyNumberFormat="1" applyFont="1" applyBorder="1" applyAlignment="1">
      <alignment horizontal="center" vertical="center" wrapText="1"/>
      <protection/>
    </xf>
    <xf numFmtId="14" fontId="16" fillId="0" borderId="11" xfId="62" applyNumberFormat="1" applyFont="1" applyBorder="1" applyAlignment="1">
      <alignment horizontal="center" vertical="center" wrapText="1"/>
      <protection/>
    </xf>
    <xf numFmtId="1" fontId="16" fillId="0" borderId="12" xfId="62" applyNumberFormat="1" applyFont="1" applyBorder="1" applyAlignment="1">
      <alignment horizontal="center" vertical="center" wrapText="1"/>
      <protection/>
    </xf>
    <xf numFmtId="1" fontId="16" fillId="0" borderId="26" xfId="62" applyNumberFormat="1" applyFont="1" applyBorder="1" applyAlignment="1">
      <alignment horizontal="center" vertical="center" wrapText="1"/>
      <protection/>
    </xf>
    <xf numFmtId="1" fontId="16" fillId="0" borderId="11" xfId="62" applyNumberFormat="1" applyFont="1" applyBorder="1" applyAlignment="1">
      <alignment horizontal="center" vertical="center" wrapText="1"/>
      <protection/>
    </xf>
    <xf numFmtId="0" fontId="19" fillId="0" borderId="12" xfId="0" applyFont="1" applyBorder="1" applyAlignment="1">
      <alignment horizontal="left" vertical="center" wrapText="1"/>
    </xf>
    <xf numFmtId="0" fontId="19" fillId="0" borderId="26" xfId="0" applyFont="1" applyBorder="1" applyAlignment="1">
      <alignment horizontal="left" vertical="center" wrapText="1"/>
    </xf>
    <xf numFmtId="0" fontId="19" fillId="0" borderId="11" xfId="0" applyFont="1" applyBorder="1" applyAlignment="1">
      <alignment horizontal="left" vertical="center" wrapText="1"/>
    </xf>
    <xf numFmtId="180" fontId="19" fillId="0" borderId="12" xfId="60" applyFont="1" applyBorder="1" applyAlignment="1" applyProtection="1">
      <alignment horizontal="justify" vertical="center" wrapText="1" readingOrder="1"/>
      <protection/>
    </xf>
    <xf numFmtId="180" fontId="19" fillId="0" borderId="26" xfId="60" applyFont="1" applyBorder="1" applyAlignment="1" applyProtection="1">
      <alignment horizontal="justify" vertical="center" wrapText="1" readingOrder="1"/>
      <protection/>
    </xf>
    <xf numFmtId="180" fontId="19" fillId="0" borderId="11" xfId="60" applyFont="1" applyBorder="1" applyAlignment="1" applyProtection="1">
      <alignment horizontal="justify" vertical="center" wrapText="1" readingOrder="1"/>
      <protection/>
    </xf>
    <xf numFmtId="180" fontId="19" fillId="0" borderId="12" xfId="60" applyFont="1" applyBorder="1" applyAlignment="1" applyProtection="1">
      <alignment horizontal="center" vertical="center" wrapText="1"/>
      <protection/>
    </xf>
    <xf numFmtId="180" fontId="19" fillId="0" borderId="26" xfId="60" applyFont="1" applyBorder="1" applyAlignment="1" applyProtection="1">
      <alignment horizontal="center" vertical="center" wrapText="1"/>
      <protection/>
    </xf>
    <xf numFmtId="180" fontId="19" fillId="0" borderId="11" xfId="60" applyFont="1" applyBorder="1" applyAlignment="1" applyProtection="1">
      <alignment horizontal="center" vertical="center" wrapText="1"/>
      <protection/>
    </xf>
    <xf numFmtId="0" fontId="10" fillId="0" borderId="12" xfId="64" applyNumberFormat="1" applyFont="1" applyFill="1" applyBorder="1" applyAlignment="1">
      <alignment horizontal="center" vertical="center" wrapText="1"/>
      <protection/>
    </xf>
    <xf numFmtId="0" fontId="10" fillId="0" borderId="11" xfId="64" applyNumberFormat="1" applyFont="1" applyFill="1" applyBorder="1" applyAlignment="1">
      <alignment horizontal="center" vertical="center" wrapText="1"/>
      <protection/>
    </xf>
    <xf numFmtId="0" fontId="10" fillId="0" borderId="10" xfId="64" applyNumberFormat="1" applyFont="1" applyFill="1" applyBorder="1" applyAlignment="1">
      <alignment horizontal="center" vertical="center" wrapText="1"/>
      <protection/>
    </xf>
    <xf numFmtId="180" fontId="19" fillId="0" borderId="22" xfId="60" applyFont="1" applyBorder="1" applyAlignment="1" applyProtection="1">
      <alignment horizontal="justify" vertical="center" wrapText="1" readingOrder="1"/>
      <protection/>
    </xf>
    <xf numFmtId="180" fontId="19" fillId="0" borderId="15" xfId="60" applyFont="1" applyBorder="1" applyAlignment="1" applyProtection="1">
      <alignment horizontal="justify" vertical="center" wrapText="1" readingOrder="1"/>
      <protection/>
    </xf>
    <xf numFmtId="180" fontId="19" fillId="0" borderId="19" xfId="60" applyFont="1" applyBorder="1" applyAlignment="1" applyProtection="1">
      <alignment horizontal="justify" vertical="center" wrapText="1" readingOrder="1"/>
      <protection/>
    </xf>
    <xf numFmtId="14" fontId="19" fillId="0" borderId="12" xfId="62" applyNumberFormat="1" applyFont="1" applyBorder="1" applyAlignment="1" applyProtection="1">
      <alignment horizontal="center" vertical="center"/>
      <protection locked="0"/>
    </xf>
    <xf numFmtId="14" fontId="19" fillId="0" borderId="26" xfId="62" applyNumberFormat="1" applyFont="1" applyBorder="1" applyAlignment="1" applyProtection="1">
      <alignment horizontal="center" vertical="center"/>
      <protection locked="0"/>
    </xf>
    <xf numFmtId="14" fontId="19" fillId="0" borderId="11" xfId="62" applyNumberFormat="1" applyFont="1" applyBorder="1" applyAlignment="1" applyProtection="1">
      <alignment horizontal="center" vertical="center"/>
      <protection locked="0"/>
    </xf>
    <xf numFmtId="0" fontId="38" fillId="52" borderId="0" xfId="64" applyNumberFormat="1" applyFont="1" applyFill="1" applyBorder="1" applyAlignment="1">
      <alignment horizontal="center" vertical="center"/>
      <protection/>
    </xf>
    <xf numFmtId="0" fontId="23" fillId="59" borderId="19" xfId="0" applyFont="1" applyFill="1" applyBorder="1" applyAlignment="1">
      <alignment horizontal="left" vertical="center"/>
    </xf>
    <xf numFmtId="0" fontId="23" fillId="59" borderId="14" xfId="0" applyFont="1" applyFill="1" applyBorder="1" applyAlignment="1">
      <alignment horizontal="left" vertical="center"/>
    </xf>
    <xf numFmtId="0" fontId="23" fillId="59" borderId="27" xfId="0" applyFont="1" applyFill="1" applyBorder="1" applyAlignment="1">
      <alignment horizontal="left" vertical="center"/>
    </xf>
    <xf numFmtId="183" fontId="19" fillId="34" borderId="12" xfId="0" applyNumberFormat="1" applyFont="1" applyFill="1" applyBorder="1" applyAlignment="1">
      <alignment horizontal="center" vertical="center"/>
    </xf>
    <xf numFmtId="183" fontId="19" fillId="34" borderId="26" xfId="0" applyNumberFormat="1" applyFont="1" applyFill="1" applyBorder="1" applyAlignment="1">
      <alignment horizontal="center" vertical="center"/>
    </xf>
    <xf numFmtId="183" fontId="19" fillId="34" borderId="11" xfId="0" applyNumberFormat="1" applyFont="1" applyFill="1" applyBorder="1" applyAlignment="1">
      <alignment horizontal="center" vertical="center"/>
    </xf>
    <xf numFmtId="9" fontId="36" fillId="37" borderId="12" xfId="64" applyNumberFormat="1" applyFont="1" applyFill="1" applyBorder="1" applyAlignment="1">
      <alignment horizontal="center" vertical="center"/>
      <protection/>
    </xf>
    <xf numFmtId="9" fontId="36" fillId="37" borderId="11" xfId="64" applyNumberFormat="1" applyFont="1" applyFill="1" applyBorder="1" applyAlignment="1">
      <alignment horizontal="center" vertical="center"/>
      <protection/>
    </xf>
    <xf numFmtId="1" fontId="19" fillId="0" borderId="12" xfId="0" applyNumberFormat="1" applyFont="1" applyFill="1" applyBorder="1" applyAlignment="1">
      <alignment horizontal="center" vertical="center" wrapText="1"/>
    </xf>
    <xf numFmtId="1" fontId="19" fillId="0" borderId="26"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readingOrder="1"/>
    </xf>
    <xf numFmtId="0" fontId="19" fillId="0" borderId="26" xfId="0" applyFont="1" applyFill="1" applyBorder="1" applyAlignment="1">
      <alignment horizontal="left" vertical="center" wrapText="1" readingOrder="1"/>
    </xf>
    <xf numFmtId="0" fontId="19" fillId="0" borderId="12" xfId="0" applyFont="1" applyFill="1" applyBorder="1" applyAlignment="1">
      <alignment horizontal="center" vertical="center" wrapText="1" readingOrder="1"/>
    </xf>
    <xf numFmtId="0" fontId="19" fillId="0" borderId="26" xfId="0" applyFont="1" applyFill="1" applyBorder="1" applyAlignment="1">
      <alignment horizontal="center" vertical="center" wrapText="1" readingOrder="1"/>
    </xf>
    <xf numFmtId="180" fontId="19" fillId="0" borderId="10" xfId="60" applyFont="1" applyBorder="1" applyAlignment="1" applyProtection="1">
      <alignment horizontal="center" vertical="center" wrapText="1"/>
      <protection/>
    </xf>
    <xf numFmtId="0" fontId="19" fillId="0" borderId="10" xfId="64" applyNumberFormat="1" applyFont="1" applyBorder="1" applyAlignment="1">
      <alignment horizontal="center" vertical="center" wrapText="1"/>
      <protection/>
    </xf>
    <xf numFmtId="183" fontId="12" fillId="62" borderId="12" xfId="0" applyNumberFormat="1" applyFont="1" applyFill="1" applyBorder="1" applyAlignment="1">
      <alignment horizontal="center" vertical="center"/>
    </xf>
    <xf numFmtId="183" fontId="12" fillId="62" borderId="11" xfId="0" applyNumberFormat="1" applyFont="1" applyFill="1" applyBorder="1" applyAlignment="1">
      <alignment horizontal="center" vertical="center"/>
    </xf>
    <xf numFmtId="0" fontId="38" fillId="51" borderId="10" xfId="64" applyNumberFormat="1" applyFont="1" applyFill="1" applyBorder="1" applyAlignment="1">
      <alignment horizontal="center" vertical="center" wrapText="1"/>
      <protection/>
    </xf>
    <xf numFmtId="179" fontId="19" fillId="0" borderId="12" xfId="0" applyNumberFormat="1" applyFont="1" applyFill="1" applyBorder="1" applyAlignment="1">
      <alignment horizontal="center" vertical="center"/>
    </xf>
    <xf numFmtId="179" fontId="19" fillId="0" borderId="26" xfId="0" applyNumberFormat="1" applyFont="1" applyFill="1" applyBorder="1" applyAlignment="1">
      <alignment horizontal="center" vertical="center"/>
    </xf>
    <xf numFmtId="179" fontId="19" fillId="0" borderId="11" xfId="0" applyNumberFormat="1" applyFont="1" applyFill="1" applyBorder="1" applyAlignment="1">
      <alignment horizontal="center" vertical="center"/>
    </xf>
    <xf numFmtId="9" fontId="36" fillId="40" borderId="12" xfId="64" applyNumberFormat="1" applyFont="1" applyFill="1" applyBorder="1" applyAlignment="1">
      <alignment horizontal="center" vertical="center"/>
      <protection/>
    </xf>
    <xf numFmtId="9" fontId="36" fillId="40" borderId="11" xfId="64" applyNumberFormat="1" applyFont="1" applyFill="1" applyBorder="1" applyAlignment="1">
      <alignment horizontal="center" vertical="center"/>
      <protection/>
    </xf>
    <xf numFmtId="14" fontId="19" fillId="0" borderId="26" xfId="0" applyNumberFormat="1"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14" fontId="19" fillId="0" borderId="12" xfId="0" applyNumberFormat="1" applyFont="1" applyFill="1" applyBorder="1" applyAlignment="1">
      <alignment horizontal="center" vertical="center" wrapText="1"/>
    </xf>
    <xf numFmtId="0" fontId="19" fillId="0" borderId="12" xfId="0" applyFont="1" applyFill="1" applyBorder="1" applyAlignment="1">
      <alignment horizontal="center"/>
    </xf>
    <xf numFmtId="0" fontId="19" fillId="0" borderId="11" xfId="0" applyFont="1" applyFill="1" applyBorder="1" applyAlignment="1">
      <alignment horizontal="center"/>
    </xf>
    <xf numFmtId="0" fontId="10" fillId="35" borderId="16" xfId="64" applyNumberFormat="1" applyFont="1" applyFill="1" applyBorder="1" applyAlignment="1">
      <alignment horizontal="center"/>
      <protection/>
    </xf>
    <xf numFmtId="0" fontId="10" fillId="35" borderId="24" xfId="64" applyNumberFormat="1" applyFont="1" applyFill="1" applyBorder="1" applyAlignment="1">
      <alignment horizontal="center"/>
      <protection/>
    </xf>
    <xf numFmtId="0" fontId="10" fillId="0" borderId="10" xfId="64" applyNumberFormat="1" applyFont="1" applyBorder="1" applyAlignment="1">
      <alignment horizontal="left" vertical="center"/>
      <protection/>
    </xf>
    <xf numFmtId="0" fontId="36" fillId="40" borderId="12" xfId="64" applyNumberFormat="1" applyFont="1" applyFill="1" applyBorder="1" applyAlignment="1">
      <alignment horizontal="center" vertical="center"/>
      <protection/>
    </xf>
    <xf numFmtId="0" fontId="36" fillId="40" borderId="26" xfId="64" applyNumberFormat="1" applyFont="1" applyFill="1" applyBorder="1" applyAlignment="1">
      <alignment horizontal="center" vertical="center"/>
      <protection/>
    </xf>
    <xf numFmtId="0" fontId="36" fillId="40" borderId="11" xfId="64" applyNumberFormat="1" applyFont="1" applyFill="1" applyBorder="1" applyAlignment="1">
      <alignment horizontal="center" vertical="center"/>
      <protection/>
    </xf>
    <xf numFmtId="177" fontId="36" fillId="40" borderId="11" xfId="64" applyNumberFormat="1" applyFont="1" applyFill="1" applyBorder="1" applyAlignment="1">
      <alignment horizontal="center" vertical="center"/>
      <protection/>
    </xf>
    <xf numFmtId="179" fontId="12" fillId="34" borderId="12" xfId="0" applyNumberFormat="1" applyFont="1" applyFill="1" applyBorder="1" applyAlignment="1">
      <alignment horizontal="center" vertical="center" wrapText="1"/>
    </xf>
    <xf numFmtId="179" fontId="12" fillId="34" borderId="26" xfId="0" applyNumberFormat="1" applyFont="1" applyFill="1" applyBorder="1" applyAlignment="1">
      <alignment horizontal="center" vertical="center" wrapText="1"/>
    </xf>
    <xf numFmtId="179" fontId="12" fillId="34" borderId="11" xfId="0" applyNumberFormat="1" applyFont="1" applyFill="1" applyBorder="1" applyAlignment="1">
      <alignment horizontal="center" vertical="center" wrapText="1"/>
    </xf>
    <xf numFmtId="183" fontId="12" fillId="62" borderId="26" xfId="0" applyNumberFormat="1" applyFont="1" applyFill="1" applyBorder="1" applyAlignment="1">
      <alignment horizontal="center" vertical="center"/>
    </xf>
    <xf numFmtId="177" fontId="36" fillId="51" borderId="12" xfId="64" applyNumberFormat="1" applyFont="1" applyFill="1" applyBorder="1" applyAlignment="1">
      <alignment horizontal="center" vertical="center"/>
      <protection/>
    </xf>
    <xf numFmtId="177" fontId="36" fillId="51" borderId="26" xfId="64" applyNumberFormat="1" applyFont="1" applyFill="1" applyBorder="1" applyAlignment="1">
      <alignment horizontal="center" vertical="center"/>
      <protection/>
    </xf>
    <xf numFmtId="177" fontId="36" fillId="51" borderId="11" xfId="64" applyNumberFormat="1" applyFont="1" applyFill="1" applyBorder="1" applyAlignment="1">
      <alignment horizontal="center" vertical="center"/>
      <protection/>
    </xf>
    <xf numFmtId="0" fontId="37" fillId="51" borderId="10" xfId="64" applyNumberFormat="1" applyFont="1" applyFill="1" applyBorder="1" applyAlignment="1">
      <alignment horizontal="center" vertical="center" wrapText="1"/>
      <protection/>
    </xf>
    <xf numFmtId="177" fontId="38" fillId="51" borderId="10" xfId="64" applyNumberFormat="1" applyFont="1" applyFill="1" applyBorder="1" applyAlignment="1">
      <alignment horizontal="center" vertical="center" wrapText="1"/>
      <protection/>
    </xf>
    <xf numFmtId="0" fontId="19" fillId="0" borderId="12" xfId="0" applyFont="1" applyFill="1" applyBorder="1" applyAlignment="1">
      <alignment horizontal="left" wrapText="1"/>
    </xf>
    <xf numFmtId="0" fontId="19" fillId="0" borderId="11" xfId="0" applyFont="1" applyFill="1" applyBorder="1" applyAlignment="1">
      <alignment horizontal="left" wrapText="1"/>
    </xf>
    <xf numFmtId="172" fontId="4" fillId="0" borderId="0" xfId="0" applyNumberFormat="1" applyFont="1" applyFill="1" applyBorder="1" applyAlignment="1">
      <alignment horizontal="center" wrapText="1"/>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1" xfId="0" applyFont="1" applyBorder="1" applyAlignment="1">
      <alignment horizontal="center" vertical="center" wrapText="1"/>
    </xf>
    <xf numFmtId="1" fontId="36" fillId="40" borderId="12" xfId="64" applyNumberFormat="1" applyFont="1" applyFill="1" applyBorder="1" applyAlignment="1">
      <alignment horizontal="center" vertical="center"/>
      <protection/>
    </xf>
    <xf numFmtId="1" fontId="36" fillId="40" borderId="11" xfId="64" applyNumberFormat="1" applyFont="1" applyFill="1" applyBorder="1" applyAlignment="1">
      <alignment horizontal="center" vertical="center"/>
      <protection/>
    </xf>
    <xf numFmtId="0" fontId="4" fillId="51" borderId="10" xfId="64" applyNumberFormat="1" applyFont="1" applyFill="1" applyBorder="1" applyAlignment="1">
      <alignment horizontal="center" vertical="center" wrapText="1"/>
      <protection/>
    </xf>
    <xf numFmtId="183" fontId="12" fillId="0" borderId="12" xfId="0" applyNumberFormat="1" applyFont="1" applyFill="1" applyBorder="1" applyAlignment="1">
      <alignment horizontal="center" vertical="center"/>
    </xf>
    <xf numFmtId="183" fontId="12" fillId="0" borderId="26" xfId="0" applyNumberFormat="1" applyFont="1" applyFill="1" applyBorder="1" applyAlignment="1">
      <alignment horizontal="center" vertical="center"/>
    </xf>
    <xf numFmtId="183" fontId="12" fillId="0" borderId="11" xfId="0" applyNumberFormat="1" applyFont="1" applyFill="1" applyBorder="1" applyAlignment="1">
      <alignment horizontal="center" vertical="center"/>
    </xf>
    <xf numFmtId="0" fontId="12" fillId="0" borderId="12" xfId="0" applyFont="1" applyBorder="1" applyAlignment="1">
      <alignment horizontal="justify" vertical="center" wrapText="1" readingOrder="1"/>
    </xf>
    <xf numFmtId="0" fontId="12" fillId="0" borderId="26" xfId="0" applyFont="1" applyBorder="1" applyAlignment="1">
      <alignment horizontal="justify" vertical="center" wrapText="1" readingOrder="1"/>
    </xf>
    <xf numFmtId="0" fontId="12" fillId="0" borderId="11" xfId="0" applyFont="1" applyBorder="1" applyAlignment="1">
      <alignment horizontal="justify" vertical="center" wrapText="1" readingOrder="1"/>
    </xf>
    <xf numFmtId="0" fontId="24" fillId="0" borderId="12"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 fillId="36" borderId="0" xfId="64" applyNumberFormat="1" applyFont="1" applyFill="1" applyBorder="1" applyAlignment="1">
      <alignment wrapText="1"/>
      <protection/>
    </xf>
    <xf numFmtId="0" fontId="3" fillId="59" borderId="16" xfId="0" applyFont="1" applyFill="1" applyBorder="1" applyAlignment="1">
      <alignment horizontal="center" vertical="center"/>
    </xf>
    <xf numFmtId="0" fontId="3" fillId="39" borderId="20" xfId="0" applyFont="1" applyFill="1" applyBorder="1" applyAlignment="1">
      <alignment horizontal="left" vertical="top"/>
    </xf>
    <xf numFmtId="0" fontId="3" fillId="39" borderId="0" xfId="0" applyFont="1" applyFill="1" applyBorder="1" applyAlignment="1">
      <alignment horizontal="left" vertical="top"/>
    </xf>
    <xf numFmtId="0" fontId="0" fillId="0" borderId="12"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1" xfId="0"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12" fillId="0" borderId="26"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41" fillId="0" borderId="10" xfId="64" applyNumberFormat="1" applyFont="1" applyBorder="1" applyAlignment="1">
      <alignment horizontal="center" vertical="center" wrapText="1"/>
      <protection/>
    </xf>
    <xf numFmtId="0" fontId="10" fillId="37" borderId="10" xfId="64" applyNumberFormat="1" applyFont="1" applyFill="1" applyBorder="1" applyAlignment="1">
      <alignment horizontal="center" vertical="center"/>
      <protection/>
    </xf>
    <xf numFmtId="1" fontId="12" fillId="0" borderId="12"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9" fontId="12" fillId="0" borderId="12" xfId="0" applyNumberFormat="1" applyFont="1" applyBorder="1" applyAlignment="1">
      <alignment horizontal="center" vertical="center" wrapText="1"/>
    </xf>
    <xf numFmtId="14" fontId="12" fillId="0" borderId="26"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12" fillId="0" borderId="12" xfId="0" applyNumberFormat="1" applyFont="1" applyBorder="1" applyAlignment="1">
      <alignment horizontal="center" vertical="center" wrapText="1"/>
    </xf>
    <xf numFmtId="0" fontId="4" fillId="0" borderId="10" xfId="64" applyNumberFormat="1" applyFont="1" applyBorder="1" applyAlignment="1">
      <alignment horizontal="center" vertical="center"/>
      <protection/>
    </xf>
    <xf numFmtId="179" fontId="12" fillId="0" borderId="12" xfId="0" applyNumberFormat="1" applyFont="1" applyFill="1" applyBorder="1" applyAlignment="1">
      <alignment horizontal="center" vertical="center"/>
    </xf>
    <xf numFmtId="179" fontId="12" fillId="0" borderId="26"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83" fontId="12" fillId="34" borderId="26" xfId="0" applyNumberFormat="1" applyFont="1" applyFill="1" applyBorder="1" applyAlignment="1">
      <alignment horizontal="center" vertical="center" wrapText="1"/>
    </xf>
    <xf numFmtId="14" fontId="42" fillId="0" borderId="12" xfId="0" applyNumberFormat="1" applyFont="1" applyBorder="1" applyAlignment="1">
      <alignment horizontal="center" vertical="center" wrapText="1"/>
    </xf>
    <xf numFmtId="14" fontId="42" fillId="0" borderId="11" xfId="0" applyNumberFormat="1" applyFont="1" applyBorder="1" applyAlignment="1">
      <alignment horizontal="center" vertical="center" wrapText="1"/>
    </xf>
    <xf numFmtId="0" fontId="12" fillId="34" borderId="12"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11" xfId="0" applyFont="1" applyFill="1" applyBorder="1" applyAlignment="1">
      <alignment horizontal="center" vertical="center"/>
    </xf>
    <xf numFmtId="14" fontId="42" fillId="0" borderId="26" xfId="0" applyNumberFormat="1" applyFont="1" applyBorder="1" applyAlignment="1">
      <alignment horizontal="center" vertical="center" wrapText="1"/>
    </xf>
    <xf numFmtId="0" fontId="4" fillId="51" borderId="12" xfId="64" applyNumberFormat="1" applyFont="1" applyFill="1" applyBorder="1" applyAlignment="1">
      <alignment horizontal="center"/>
      <protection/>
    </xf>
    <xf numFmtId="0" fontId="4" fillId="51" borderId="26" xfId="64" applyNumberFormat="1" applyFont="1" applyFill="1" applyBorder="1" applyAlignment="1">
      <alignment horizontal="center"/>
      <protection/>
    </xf>
    <xf numFmtId="0" fontId="4" fillId="51" borderId="11" xfId="64" applyNumberFormat="1" applyFont="1" applyFill="1" applyBorder="1" applyAlignment="1">
      <alignment horizontal="center"/>
      <protection/>
    </xf>
    <xf numFmtId="0" fontId="4" fillId="40" borderId="10" xfId="64" applyNumberFormat="1" applyFont="1" applyFill="1" applyBorder="1" applyAlignment="1">
      <alignment horizontal="center" vertical="center" wrapText="1"/>
      <protection/>
    </xf>
    <xf numFmtId="9" fontId="36" fillId="40" borderId="10" xfId="64" applyNumberFormat="1" applyFont="1" applyFill="1" applyBorder="1" applyAlignment="1">
      <alignment horizontal="center" vertical="center"/>
      <protection/>
    </xf>
    <xf numFmtId="177" fontId="36" fillId="40" borderId="10" xfId="64" applyNumberFormat="1" applyFont="1" applyFill="1" applyBorder="1" applyAlignment="1">
      <alignment horizontal="center" vertical="center"/>
      <protection/>
    </xf>
    <xf numFmtId="0" fontId="12" fillId="51" borderId="22" xfId="0" applyFont="1" applyFill="1" applyBorder="1" applyAlignment="1">
      <alignment horizontal="center" vertical="center"/>
    </xf>
    <xf numFmtId="0" fontId="12" fillId="51" borderId="15" xfId="0" applyFont="1" applyFill="1" applyBorder="1" applyAlignment="1">
      <alignment horizontal="center" vertical="center"/>
    </xf>
    <xf numFmtId="0" fontId="12" fillId="51" borderId="19" xfId="0" applyFont="1" applyFill="1" applyBorder="1" applyAlignment="1">
      <alignment horizontal="center" vertical="center"/>
    </xf>
    <xf numFmtId="0" fontId="4" fillId="0" borderId="12" xfId="64" applyNumberFormat="1" applyFont="1" applyBorder="1" applyAlignment="1">
      <alignment horizontal="center" vertical="center" wrapText="1"/>
      <protection/>
    </xf>
    <xf numFmtId="0" fontId="4" fillId="0" borderId="11" xfId="64" applyNumberFormat="1" applyFont="1" applyBorder="1" applyAlignment="1">
      <alignment horizontal="center" vertical="center" wrapText="1"/>
      <protection/>
    </xf>
    <xf numFmtId="0" fontId="12" fillId="0" borderId="29"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12" xfId="0" applyFont="1" applyFill="1" applyBorder="1" applyAlignment="1">
      <alignment horizontal="justify" vertical="center" wrapText="1" readingOrder="1"/>
    </xf>
    <xf numFmtId="0" fontId="12" fillId="0" borderId="26" xfId="0" applyFont="1" applyFill="1" applyBorder="1" applyAlignment="1">
      <alignment horizontal="justify" vertical="center" wrapText="1" readingOrder="1"/>
    </xf>
    <xf numFmtId="0" fontId="12" fillId="0" borderId="11" xfId="0" applyFont="1" applyFill="1" applyBorder="1" applyAlignment="1">
      <alignment horizontal="justify" vertical="center" wrapText="1" readingOrder="1"/>
    </xf>
    <xf numFmtId="0" fontId="12" fillId="33" borderId="26"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4" fillId="0" borderId="16" xfId="64" applyNumberFormat="1" applyFont="1" applyBorder="1" applyAlignment="1">
      <alignment horizontal="center" vertical="center" wrapText="1"/>
      <protection/>
    </xf>
    <xf numFmtId="0" fontId="41" fillId="0" borderId="12" xfId="64" applyNumberFormat="1" applyFont="1" applyBorder="1" applyAlignment="1">
      <alignment horizontal="center" vertical="center" wrapText="1"/>
      <protection/>
    </xf>
    <xf numFmtId="0" fontId="41" fillId="0" borderId="26" xfId="64" applyNumberFormat="1" applyFont="1" applyBorder="1" applyAlignment="1">
      <alignment horizontal="center" vertical="center" wrapText="1"/>
      <protection/>
    </xf>
    <xf numFmtId="0" fontId="41" fillId="0" borderId="11" xfId="64" applyNumberFormat="1" applyFont="1" applyBorder="1" applyAlignment="1">
      <alignment horizontal="center" vertical="center" wrapText="1"/>
      <protection/>
    </xf>
    <xf numFmtId="0" fontId="12" fillId="51" borderId="12" xfId="0" applyFont="1" applyFill="1" applyBorder="1" applyAlignment="1">
      <alignment horizontal="center" vertical="center"/>
    </xf>
    <xf numFmtId="0" fontId="12" fillId="51" borderId="26" xfId="0" applyFont="1" applyFill="1" applyBorder="1" applyAlignment="1">
      <alignment horizontal="center" vertical="center"/>
    </xf>
    <xf numFmtId="0" fontId="12" fillId="51" borderId="11" xfId="0" applyFont="1" applyFill="1" applyBorder="1" applyAlignment="1">
      <alignment horizontal="center" vertical="center"/>
    </xf>
    <xf numFmtId="0" fontId="25" fillId="0" borderId="12" xfId="64" applyNumberFormat="1" applyFont="1" applyFill="1" applyBorder="1" applyAlignment="1">
      <alignment horizontal="center" vertical="center"/>
      <protection/>
    </xf>
    <xf numFmtId="0" fontId="25" fillId="0" borderId="26" xfId="64" applyNumberFormat="1" applyFont="1" applyFill="1" applyBorder="1" applyAlignment="1">
      <alignment horizontal="center" vertical="center"/>
      <protection/>
    </xf>
    <xf numFmtId="0" fontId="25" fillId="0" borderId="11" xfId="64" applyNumberFormat="1" applyFont="1" applyFill="1" applyBorder="1" applyAlignment="1">
      <alignment horizontal="center" vertical="center"/>
      <protection/>
    </xf>
    <xf numFmtId="179" fontId="12" fillId="0" borderId="12" xfId="0" applyNumberFormat="1" applyFont="1" applyFill="1" applyBorder="1" applyAlignment="1">
      <alignment horizontal="center" vertical="center" wrapText="1"/>
    </xf>
    <xf numFmtId="179" fontId="12" fillId="0" borderId="26" xfId="0" applyNumberFormat="1" applyFont="1" applyFill="1" applyBorder="1" applyAlignment="1">
      <alignment horizontal="center" vertical="center" wrapText="1"/>
    </xf>
    <xf numFmtId="179" fontId="12" fillId="0" borderId="11" xfId="0" applyNumberFormat="1" applyFont="1" applyFill="1" applyBorder="1" applyAlignment="1">
      <alignment horizontal="center" vertical="center" wrapText="1"/>
    </xf>
    <xf numFmtId="9" fontId="36" fillId="51" borderId="12" xfId="64" applyNumberFormat="1" applyFont="1" applyFill="1" applyBorder="1" applyAlignment="1">
      <alignment horizontal="center" vertical="center" wrapText="1"/>
      <protection/>
    </xf>
    <xf numFmtId="9" fontId="36" fillId="51" borderId="26" xfId="64" applyNumberFormat="1" applyFont="1" applyFill="1" applyBorder="1" applyAlignment="1">
      <alignment horizontal="center" vertical="center" wrapText="1"/>
      <protection/>
    </xf>
    <xf numFmtId="9" fontId="36" fillId="51" borderId="11" xfId="64" applyNumberFormat="1" applyFont="1" applyFill="1" applyBorder="1" applyAlignment="1">
      <alignment horizontal="center" vertical="center" wrapText="1"/>
      <protection/>
    </xf>
    <xf numFmtId="183" fontId="4" fillId="34" borderId="10" xfId="64" applyNumberFormat="1" applyFont="1" applyFill="1" applyBorder="1" applyAlignment="1">
      <alignment horizontal="center" vertical="center" wrapText="1"/>
      <protection/>
    </xf>
    <xf numFmtId="0" fontId="107" fillId="0" borderId="12" xfId="0" applyFont="1" applyFill="1" applyBorder="1" applyAlignment="1">
      <alignment horizontal="justify" vertical="center" wrapText="1" readingOrder="1"/>
    </xf>
    <xf numFmtId="0" fontId="107" fillId="0" borderId="26" xfId="0" applyFont="1" applyFill="1" applyBorder="1" applyAlignment="1">
      <alignment horizontal="justify" vertical="center" wrapText="1" readingOrder="1"/>
    </xf>
    <xf numFmtId="0" fontId="107" fillId="0" borderId="11" xfId="0" applyFont="1" applyFill="1" applyBorder="1" applyAlignment="1">
      <alignment horizontal="justify" vertical="center" wrapText="1" readingOrder="1"/>
    </xf>
    <xf numFmtId="0" fontId="12" fillId="34" borderId="26" xfId="0" applyFont="1" applyFill="1" applyBorder="1" applyAlignment="1">
      <alignment horizontal="center" vertical="center" wrapText="1"/>
    </xf>
    <xf numFmtId="0" fontId="36" fillId="40" borderId="10" xfId="64" applyNumberFormat="1" applyFont="1" applyFill="1" applyBorder="1" applyAlignment="1">
      <alignment horizontal="center" vertical="center"/>
      <protection/>
    </xf>
    <xf numFmtId="0" fontId="37" fillId="37" borderId="10" xfId="64" applyNumberFormat="1" applyFont="1" applyFill="1" applyBorder="1" applyAlignment="1">
      <alignment horizontal="center" vertical="center" wrapText="1"/>
      <protection/>
    </xf>
    <xf numFmtId="0" fontId="10" fillId="0" borderId="12" xfId="64" applyNumberFormat="1" applyFont="1" applyBorder="1" applyAlignment="1">
      <alignment horizontal="center"/>
      <protection/>
    </xf>
    <xf numFmtId="0" fontId="10" fillId="0" borderId="11" xfId="64" applyNumberFormat="1" applyFont="1" applyBorder="1" applyAlignment="1">
      <alignment horizontal="center"/>
      <protection/>
    </xf>
    <xf numFmtId="0" fontId="37" fillId="0" borderId="10" xfId="64" applyNumberFormat="1" applyFont="1" applyBorder="1" applyAlignment="1">
      <alignment horizontal="center"/>
      <protection/>
    </xf>
    <xf numFmtId="0" fontId="10" fillId="0" borderId="12" xfId="64" applyNumberFormat="1" applyFont="1" applyFill="1" applyBorder="1" applyAlignment="1">
      <alignment horizontal="center" vertical="center"/>
      <protection/>
    </xf>
    <xf numFmtId="0" fontId="10" fillId="0" borderId="11" xfId="64" applyNumberFormat="1" applyFont="1" applyFill="1" applyBorder="1" applyAlignment="1">
      <alignment horizontal="center" vertical="center"/>
      <protection/>
    </xf>
    <xf numFmtId="181" fontId="36" fillId="40" borderId="12" xfId="64" applyNumberFormat="1" applyFont="1" applyFill="1" applyBorder="1" applyAlignment="1">
      <alignment horizontal="center" vertical="center" wrapText="1" readingOrder="1"/>
      <protection/>
    </xf>
    <xf numFmtId="181" fontId="36" fillId="40" borderId="11" xfId="64" applyNumberFormat="1" applyFont="1" applyFill="1" applyBorder="1" applyAlignment="1">
      <alignment horizontal="center" vertical="center" wrapText="1" readingOrder="1"/>
      <protection/>
    </xf>
    <xf numFmtId="0" fontId="25" fillId="37" borderId="12" xfId="64" applyNumberFormat="1" applyFont="1" applyFill="1" applyBorder="1" applyAlignment="1">
      <alignment horizontal="center" vertical="center"/>
      <protection/>
    </xf>
    <xf numFmtId="0" fontId="25" fillId="37" borderId="26" xfId="64" applyNumberFormat="1" applyFont="1" applyFill="1" applyBorder="1" applyAlignment="1">
      <alignment horizontal="center" vertical="center"/>
      <protection/>
    </xf>
    <xf numFmtId="0" fontId="25" fillId="37" borderId="11" xfId="64" applyNumberFormat="1" applyFont="1" applyFill="1" applyBorder="1" applyAlignment="1">
      <alignment horizontal="center" vertical="center"/>
      <protection/>
    </xf>
    <xf numFmtId="9" fontId="36" fillId="40" borderId="26" xfId="64" applyNumberFormat="1" applyFont="1" applyFill="1" applyBorder="1" applyAlignment="1">
      <alignment horizontal="center" vertical="center"/>
      <protection/>
    </xf>
    <xf numFmtId="0" fontId="25" fillId="0" borderId="10" xfId="64" applyNumberFormat="1" applyFont="1" applyFill="1" applyBorder="1" applyAlignment="1">
      <alignment horizontal="center" vertical="center"/>
      <protection/>
    </xf>
    <xf numFmtId="183" fontId="12" fillId="62" borderId="10" xfId="49" applyNumberFormat="1" applyFont="1" applyFill="1" applyBorder="1" applyAlignment="1">
      <alignment horizontal="center" vertical="center" wrapText="1"/>
    </xf>
    <xf numFmtId="14" fontId="107" fillId="0" borderId="12" xfId="0" applyNumberFormat="1" applyFont="1" applyBorder="1" applyAlignment="1">
      <alignment horizontal="center" vertical="center" wrapText="1"/>
    </xf>
    <xf numFmtId="14" fontId="107" fillId="0" borderId="11" xfId="0" applyNumberFormat="1" applyFont="1" applyBorder="1" applyAlignment="1">
      <alignment horizontal="center" vertical="center" wrapText="1"/>
    </xf>
    <xf numFmtId="0" fontId="12" fillId="0" borderId="10" xfId="0" applyFont="1" applyBorder="1" applyAlignment="1">
      <alignment horizontal="center" vertical="center" wrapText="1"/>
    </xf>
    <xf numFmtId="14" fontId="107" fillId="0" borderId="10" xfId="0" applyNumberFormat="1" applyFont="1" applyBorder="1" applyAlignment="1">
      <alignment horizontal="center" vertical="center" wrapText="1"/>
    </xf>
    <xf numFmtId="183" fontId="12" fillId="62" borderId="12" xfId="49" applyNumberFormat="1" applyFont="1" applyFill="1" applyBorder="1" applyAlignment="1">
      <alignment horizontal="center" vertical="center" wrapText="1"/>
    </xf>
    <xf numFmtId="183" fontId="12" fillId="62" borderId="11" xfId="49" applyNumberFormat="1" applyFont="1" applyFill="1" applyBorder="1" applyAlignment="1">
      <alignment horizontal="center" vertical="center" wrapText="1"/>
    </xf>
    <xf numFmtId="0" fontId="12" fillId="34" borderId="12" xfId="0" applyFont="1" applyFill="1" applyBorder="1" applyAlignment="1">
      <alignment horizontal="center" vertical="center" wrapText="1" readingOrder="1"/>
    </xf>
    <xf numFmtId="0" fontId="12" fillId="34" borderId="11" xfId="0" applyFont="1" applyFill="1" applyBorder="1" applyAlignment="1">
      <alignment horizontal="center" vertical="center" wrapText="1" readingOrder="1"/>
    </xf>
    <xf numFmtId="0" fontId="12" fillId="34" borderId="10" xfId="0" applyFont="1" applyFill="1" applyBorder="1" applyAlignment="1">
      <alignment horizontal="center" vertical="center" wrapText="1"/>
    </xf>
    <xf numFmtId="0" fontId="12" fillId="34" borderId="12" xfId="0" applyFont="1" applyFill="1" applyBorder="1" applyAlignment="1">
      <alignment horizontal="justify" vertical="center" wrapText="1" readingOrder="1"/>
    </xf>
    <xf numFmtId="0" fontId="12" fillId="34" borderId="26" xfId="0" applyFont="1" applyFill="1" applyBorder="1" applyAlignment="1">
      <alignment horizontal="justify" vertical="center" wrapText="1" readingOrder="1"/>
    </xf>
    <xf numFmtId="0" fontId="12" fillId="34" borderId="11" xfId="0" applyFont="1" applyFill="1" applyBorder="1" applyAlignment="1">
      <alignment horizontal="justify" vertical="center" wrapText="1" readingOrder="1"/>
    </xf>
    <xf numFmtId="1" fontId="107" fillId="0" borderId="12" xfId="0" applyNumberFormat="1" applyFont="1" applyBorder="1" applyAlignment="1">
      <alignment horizontal="center" vertical="center" wrapText="1"/>
    </xf>
    <xf numFmtId="1" fontId="107" fillId="0" borderId="11" xfId="0" applyNumberFormat="1" applyFont="1" applyBorder="1" applyAlignment="1">
      <alignment horizontal="center" vertical="center" wrapText="1"/>
    </xf>
    <xf numFmtId="9" fontId="12" fillId="34" borderId="12" xfId="0" applyNumberFormat="1" applyFont="1" applyFill="1" applyBorder="1" applyAlignment="1">
      <alignment horizontal="center" vertical="center" wrapText="1"/>
    </xf>
    <xf numFmtId="9" fontId="12" fillId="34" borderId="11"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4" fillId="52" borderId="10" xfId="64" applyNumberFormat="1" applyFont="1" applyFill="1" applyBorder="1" applyAlignment="1">
      <alignment horizontal="center" vertical="center"/>
      <protection/>
    </xf>
    <xf numFmtId="0" fontId="4" fillId="52" borderId="11" xfId="64" applyNumberFormat="1" applyFont="1" applyFill="1" applyBorder="1" applyAlignment="1">
      <alignment horizontal="center" vertical="center"/>
      <protection/>
    </xf>
    <xf numFmtId="1" fontId="5" fillId="0" borderId="10" xfId="64" applyNumberFormat="1" applyFont="1" applyBorder="1" applyAlignment="1">
      <alignment horizontal="center"/>
      <protection/>
    </xf>
    <xf numFmtId="14" fontId="12" fillId="0" borderId="10" xfId="0" applyNumberFormat="1" applyFont="1" applyBorder="1" applyAlignment="1">
      <alignment horizontal="center" vertical="center" wrapText="1"/>
    </xf>
    <xf numFmtId="0" fontId="3" fillId="37" borderId="10" xfId="64"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0" xfId="0" applyFont="1" applyBorder="1" applyAlignment="1">
      <alignment horizontal="left" vertical="center" wrapText="1" readingOrder="1"/>
    </xf>
    <xf numFmtId="0" fontId="45" fillId="0" borderId="12"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11" xfId="0" applyFont="1" applyFill="1" applyBorder="1" applyAlignment="1">
      <alignment horizontal="center" vertical="center" wrapText="1"/>
    </xf>
    <xf numFmtId="177" fontId="19" fillId="40" borderId="10" xfId="64" applyNumberFormat="1" applyFont="1" applyFill="1" applyBorder="1" applyAlignment="1">
      <alignment horizontal="center" vertical="center" wrapText="1"/>
      <protection/>
    </xf>
    <xf numFmtId="0" fontId="19" fillId="40" borderId="10" xfId="64" applyNumberFormat="1" applyFont="1" applyFill="1" applyBorder="1" applyAlignment="1">
      <alignment horizontal="center" vertical="center" wrapText="1"/>
      <protection/>
    </xf>
    <xf numFmtId="0" fontId="12" fillId="37" borderId="10" xfId="64" applyNumberFormat="1" applyFont="1" applyFill="1" applyBorder="1" applyAlignment="1">
      <alignment horizontal="center" vertical="center" wrapText="1"/>
      <protection/>
    </xf>
    <xf numFmtId="183" fontId="107" fillId="34" borderId="10" xfId="0" applyNumberFormat="1" applyFont="1" applyFill="1" applyBorder="1" applyAlignment="1">
      <alignment horizontal="center" vertical="center"/>
    </xf>
    <xf numFmtId="0" fontId="5" fillId="0" borderId="10" xfId="64" applyNumberFormat="1" applyFont="1" applyBorder="1" applyAlignment="1">
      <alignment horizontal="center"/>
      <protection/>
    </xf>
    <xf numFmtId="9" fontId="19" fillId="51" borderId="10" xfId="62" applyFont="1" applyFill="1" applyBorder="1" applyAlignment="1">
      <alignment horizontal="center" vertical="center" wrapText="1"/>
      <protection/>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4" borderId="12" xfId="0" applyFont="1" applyFill="1" applyBorder="1" applyAlignment="1">
      <alignment horizontal="center" vertical="top" wrapText="1"/>
    </xf>
    <xf numFmtId="0" fontId="12" fillId="34" borderId="26" xfId="0" applyFont="1" applyFill="1" applyBorder="1" applyAlignment="1">
      <alignment horizontal="center" vertical="top" wrapText="1"/>
    </xf>
    <xf numFmtId="0" fontId="12" fillId="34" borderId="11" xfId="0" applyFont="1" applyFill="1" applyBorder="1" applyAlignment="1">
      <alignment horizontal="center" vertical="top" wrapText="1"/>
    </xf>
    <xf numFmtId="179" fontId="12" fillId="0" borderId="12" xfId="0" applyNumberFormat="1" applyFont="1" applyBorder="1" applyAlignment="1">
      <alignment horizontal="center" vertical="center" wrapText="1"/>
    </xf>
    <xf numFmtId="179" fontId="12" fillId="0" borderId="26" xfId="0" applyNumberFormat="1" applyFont="1" applyBorder="1" applyAlignment="1">
      <alignment horizontal="center" vertical="center" wrapText="1"/>
    </xf>
    <xf numFmtId="179" fontId="12" fillId="0" borderId="11" xfId="0" applyNumberFormat="1" applyFont="1" applyBorder="1" applyAlignment="1">
      <alignment horizontal="center" vertical="center" wrapText="1"/>
    </xf>
    <xf numFmtId="9" fontId="107" fillId="0" borderId="10" xfId="0" applyNumberFormat="1" applyFont="1" applyBorder="1" applyAlignment="1">
      <alignment horizontal="center" vertical="center" wrapText="1"/>
    </xf>
    <xf numFmtId="14" fontId="12" fillId="0" borderId="12" xfId="62" applyNumberFormat="1" applyFont="1" applyFill="1" applyBorder="1" applyAlignment="1" applyProtection="1">
      <alignment horizontal="center" vertical="center" wrapText="1"/>
      <protection/>
    </xf>
    <xf numFmtId="14" fontId="12" fillId="0" borderId="26" xfId="62" applyNumberFormat="1" applyFont="1" applyFill="1" applyBorder="1" applyAlignment="1" applyProtection="1">
      <alignment horizontal="center" vertical="center" wrapText="1"/>
      <protection/>
    </xf>
    <xf numFmtId="14" fontId="12" fillId="0" borderId="11" xfId="62" applyNumberFormat="1" applyFont="1" applyFill="1" applyBorder="1" applyAlignment="1" applyProtection="1">
      <alignment horizontal="center" vertical="center" wrapText="1"/>
      <protection/>
    </xf>
    <xf numFmtId="14" fontId="12" fillId="0" borderId="12" xfId="62" applyNumberFormat="1" applyFont="1" applyBorder="1" applyAlignment="1" applyProtection="1">
      <alignment horizontal="center" vertical="center" wrapText="1"/>
      <protection/>
    </xf>
    <xf numFmtId="14" fontId="12" fillId="0" borderId="26" xfId="62" applyNumberFormat="1" applyFont="1" applyBorder="1" applyAlignment="1" applyProtection="1">
      <alignment horizontal="center" vertical="center" wrapText="1"/>
      <protection/>
    </xf>
    <xf numFmtId="14" fontId="12" fillId="0" borderId="11" xfId="62" applyNumberFormat="1" applyFont="1" applyBorder="1" applyAlignment="1" applyProtection="1">
      <alignment horizontal="center" vertical="center" wrapText="1"/>
      <protection/>
    </xf>
    <xf numFmtId="9" fontId="14" fillId="0" borderId="12" xfId="62" applyFont="1" applyBorder="1" applyAlignment="1">
      <alignment horizontal="center" vertical="center" wrapText="1"/>
      <protection/>
    </xf>
    <xf numFmtId="9" fontId="14" fillId="0" borderId="26" xfId="62" applyFont="1" applyBorder="1" applyAlignment="1">
      <alignment horizontal="center" vertical="center" wrapText="1"/>
      <protection/>
    </xf>
    <xf numFmtId="9" fontId="14" fillId="0" borderId="11" xfId="62" applyFont="1" applyBorder="1" applyAlignment="1">
      <alignment horizontal="center" vertical="center" wrapText="1"/>
      <protection/>
    </xf>
    <xf numFmtId="183" fontId="12" fillId="34" borderId="10" xfId="0" applyNumberFormat="1" applyFont="1" applyFill="1" applyBorder="1" applyAlignment="1">
      <alignment horizontal="center" vertical="center" wrapText="1"/>
    </xf>
    <xf numFmtId="0" fontId="38" fillId="0" borderId="10" xfId="64" applyNumberFormat="1" applyFont="1" applyBorder="1" applyAlignment="1">
      <alignment horizontal="center"/>
      <protection/>
    </xf>
    <xf numFmtId="9" fontId="19" fillId="0" borderId="12" xfId="62" applyFont="1" applyBorder="1" applyAlignment="1" applyProtection="1">
      <alignment horizontal="justify" vertical="center" wrapText="1" readingOrder="1"/>
      <protection/>
    </xf>
    <xf numFmtId="9" fontId="19" fillId="0" borderId="26" xfId="62" applyFont="1" applyBorder="1" applyAlignment="1" applyProtection="1">
      <alignment horizontal="justify" vertical="center" wrapText="1" readingOrder="1"/>
      <protection/>
    </xf>
    <xf numFmtId="9" fontId="19" fillId="0" borderId="11" xfId="62" applyFont="1" applyBorder="1" applyAlignment="1" applyProtection="1">
      <alignment horizontal="justify" vertical="center" wrapText="1" readingOrder="1"/>
      <protection/>
    </xf>
    <xf numFmtId="0" fontId="107" fillId="0" borderId="12" xfId="0" applyFont="1" applyBorder="1" applyAlignment="1">
      <alignment horizontal="justify" vertical="center" wrapText="1" readingOrder="1"/>
    </xf>
    <xf numFmtId="0" fontId="107" fillId="0" borderId="26" xfId="0" applyFont="1" applyBorder="1" applyAlignment="1">
      <alignment horizontal="justify" vertical="center" wrapText="1" readingOrder="1"/>
    </xf>
    <xf numFmtId="0" fontId="107" fillId="0" borderId="11" xfId="0" applyFont="1" applyBorder="1" applyAlignment="1">
      <alignment horizontal="justify" vertical="center" wrapText="1" readingOrder="1"/>
    </xf>
    <xf numFmtId="0" fontId="10" fillId="0" borderId="16" xfId="64" applyNumberFormat="1" applyFont="1" applyBorder="1" applyAlignment="1">
      <alignment horizontal="left" vertical="center"/>
      <protection/>
    </xf>
    <xf numFmtId="0" fontId="10" fillId="0" borderId="38" xfId="64" applyNumberFormat="1" applyFont="1" applyBorder="1" applyAlignment="1">
      <alignment horizontal="left" vertical="center"/>
      <protection/>
    </xf>
    <xf numFmtId="0" fontId="10" fillId="0" borderId="24" xfId="64" applyNumberFormat="1" applyFont="1" applyBorder="1" applyAlignment="1">
      <alignment horizontal="left" vertical="center"/>
      <protection/>
    </xf>
    <xf numFmtId="0" fontId="45" fillId="33" borderId="12"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2" xfId="0" applyFont="1" applyFill="1" applyBorder="1" applyAlignment="1">
      <alignment horizontal="center" vertical="center" wrapText="1"/>
    </xf>
    <xf numFmtId="0" fontId="4" fillId="52" borderId="16" xfId="64" applyNumberFormat="1" applyFont="1" applyFill="1" applyBorder="1" applyAlignment="1">
      <alignment horizontal="center" vertical="center"/>
      <protection/>
    </xf>
    <xf numFmtId="0" fontId="12" fillId="0" borderId="12" xfId="0" applyFont="1" applyBorder="1" applyAlignment="1">
      <alignment horizontal="left" vertical="center" wrapText="1"/>
    </xf>
    <xf numFmtId="0" fontId="12" fillId="0" borderId="26" xfId="0" applyFont="1" applyBorder="1" applyAlignment="1">
      <alignment horizontal="left" vertical="center" wrapText="1"/>
    </xf>
    <xf numFmtId="0" fontId="12" fillId="0" borderId="11" xfId="0" applyFont="1" applyBorder="1" applyAlignment="1">
      <alignment horizontal="left" vertical="center" wrapText="1"/>
    </xf>
    <xf numFmtId="0" fontId="38" fillId="37" borderId="10" xfId="64" applyNumberFormat="1" applyFont="1" applyFill="1" applyBorder="1" applyAlignment="1">
      <alignment horizontal="center" vertical="center" wrapText="1"/>
      <protection/>
    </xf>
    <xf numFmtId="0" fontId="45" fillId="0" borderId="12"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1" xfId="0" applyFont="1" applyBorder="1" applyAlignment="1">
      <alignment horizontal="center" vertical="center" wrapText="1"/>
    </xf>
    <xf numFmtId="10" fontId="36" fillId="34" borderId="10" xfId="64" applyNumberFormat="1" applyFont="1" applyFill="1" applyBorder="1" applyAlignment="1">
      <alignment horizontal="center"/>
      <protection/>
    </xf>
    <xf numFmtId="0" fontId="5" fillId="0" borderId="15" xfId="0" applyFont="1" applyFill="1" applyBorder="1" applyAlignment="1">
      <alignment horizontal="center" vertical="center" wrapText="1"/>
    </xf>
    <xf numFmtId="0" fontId="38" fillId="37" borderId="12" xfId="64" applyNumberFormat="1" applyFont="1" applyFill="1" applyBorder="1" applyAlignment="1">
      <alignment horizontal="center" vertical="center" wrapText="1"/>
      <protection/>
    </xf>
    <xf numFmtId="0" fontId="38" fillId="37" borderId="11" xfId="64" applyNumberFormat="1" applyFont="1" applyFill="1" applyBorder="1" applyAlignment="1">
      <alignment horizontal="center" vertical="center" wrapText="1"/>
      <protection/>
    </xf>
    <xf numFmtId="0" fontId="38" fillId="34" borderId="13" xfId="64" applyNumberFormat="1" applyFont="1" applyFill="1" applyBorder="1" applyAlignment="1">
      <alignment horizontal="center" vertical="center" wrapText="1"/>
      <protection/>
    </xf>
    <xf numFmtId="0" fontId="38" fillId="34" borderId="14" xfId="64" applyNumberFormat="1" applyFont="1" applyFill="1" applyBorder="1" applyAlignment="1">
      <alignment horizontal="center" vertical="center" wrapText="1"/>
      <protection/>
    </xf>
    <xf numFmtId="172" fontId="4" fillId="0" borderId="0" xfId="64" applyNumberFormat="1" applyFont="1" applyFill="1" applyBorder="1" applyAlignment="1">
      <alignment horizontal="center" wrapText="1"/>
      <protection/>
    </xf>
    <xf numFmtId="0" fontId="38" fillId="51" borderId="13" xfId="64" applyNumberFormat="1" applyFont="1" applyFill="1" applyBorder="1" applyAlignment="1">
      <alignment horizontal="center" vertical="center" wrapText="1"/>
      <protection/>
    </xf>
    <xf numFmtId="0" fontId="38" fillId="51" borderId="14" xfId="64" applyNumberFormat="1" applyFont="1" applyFill="1" applyBorder="1" applyAlignment="1">
      <alignment horizontal="center" vertical="center" wrapText="1"/>
      <protection/>
    </xf>
    <xf numFmtId="0" fontId="38" fillId="34" borderId="22" xfId="64" applyNumberFormat="1" applyFont="1" applyFill="1" applyBorder="1" applyAlignment="1">
      <alignment horizontal="center" vertical="center" wrapText="1"/>
      <protection/>
    </xf>
    <xf numFmtId="0" fontId="38" fillId="34" borderId="19" xfId="64" applyNumberFormat="1" applyFont="1" applyFill="1" applyBorder="1" applyAlignment="1">
      <alignment horizontal="center" vertical="center" wrapText="1"/>
      <protection/>
    </xf>
    <xf numFmtId="0" fontId="5" fillId="0" borderId="12" xfId="0" applyFont="1" applyBorder="1" applyAlignment="1">
      <alignment horizontal="center"/>
    </xf>
    <xf numFmtId="0" fontId="5" fillId="0" borderId="26" xfId="0" applyFont="1" applyBorder="1" applyAlignment="1">
      <alignment horizontal="center"/>
    </xf>
    <xf numFmtId="0" fontId="5" fillId="0" borderId="11" xfId="0" applyFont="1" applyBorder="1" applyAlignment="1">
      <alignment horizontal="center"/>
    </xf>
    <xf numFmtId="0" fontId="12" fillId="0" borderId="12" xfId="0" applyFont="1" applyBorder="1" applyAlignment="1">
      <alignment horizontal="center" vertical="center" wrapText="1" readingOrder="1"/>
    </xf>
    <xf numFmtId="0" fontId="12" fillId="0" borderId="26" xfId="0" applyFont="1" applyBorder="1" applyAlignment="1">
      <alignment horizontal="center" vertical="center" wrapText="1" readingOrder="1"/>
    </xf>
    <xf numFmtId="0" fontId="12" fillId="0" borderId="11" xfId="0" applyFont="1" applyBorder="1" applyAlignment="1">
      <alignment horizontal="center" vertical="center" wrapText="1" readingOrder="1"/>
    </xf>
    <xf numFmtId="0" fontId="37" fillId="0" borderId="10" xfId="64" applyNumberFormat="1" applyFont="1" applyBorder="1" applyAlignment="1">
      <alignment horizontal="center" vertical="center" wrapText="1"/>
      <protection/>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9" fontId="19" fillId="0" borderId="12"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19" fillId="34" borderId="22"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9" xfId="0" applyFont="1" applyFill="1" applyBorder="1" applyAlignment="1">
      <alignment horizontal="center" vertical="center"/>
    </xf>
    <xf numFmtId="180" fontId="19" fillId="0" borderId="22" xfId="60" applyFont="1" applyBorder="1" applyAlignment="1" applyProtection="1">
      <alignment horizontal="center" vertical="center" wrapText="1"/>
      <protection/>
    </xf>
    <xf numFmtId="180" fontId="19" fillId="0" borderId="15" xfId="60" applyFont="1" applyBorder="1" applyAlignment="1" applyProtection="1">
      <alignment horizontal="center" vertical="center" wrapText="1"/>
      <protection/>
    </xf>
    <xf numFmtId="180" fontId="19" fillId="0" borderId="19" xfId="60" applyFont="1" applyBorder="1" applyAlignment="1" applyProtection="1">
      <alignment horizontal="center" vertical="center" wrapText="1"/>
      <protection/>
    </xf>
    <xf numFmtId="18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readingOrder="1"/>
    </xf>
    <xf numFmtId="0" fontId="19" fillId="0" borderId="12" xfId="0" applyFont="1" applyBorder="1" applyAlignment="1">
      <alignment horizontal="center" vertical="center"/>
    </xf>
    <xf numFmtId="0" fontId="19" fillId="0" borderId="26" xfId="0" applyFont="1" applyBorder="1" applyAlignment="1">
      <alignment horizontal="center" vertical="center"/>
    </xf>
    <xf numFmtId="0" fontId="19" fillId="0" borderId="11" xfId="0" applyFont="1" applyBorder="1" applyAlignment="1">
      <alignment horizontal="center" vertical="center"/>
    </xf>
    <xf numFmtId="1" fontId="4" fillId="37" borderId="12" xfId="64" applyNumberFormat="1" applyFont="1" applyFill="1" applyBorder="1" applyAlignment="1">
      <alignment horizontal="center" vertical="center" wrapText="1"/>
      <protection/>
    </xf>
    <xf numFmtId="1" fontId="4" fillId="37" borderId="11" xfId="64" applyNumberFormat="1" applyFont="1" applyFill="1" applyBorder="1" applyAlignment="1">
      <alignment horizontal="center" vertical="center" wrapText="1"/>
      <protection/>
    </xf>
    <xf numFmtId="177" fontId="38" fillId="51" borderId="13" xfId="64" applyNumberFormat="1" applyFont="1" applyFill="1" applyBorder="1" applyAlignment="1">
      <alignment horizontal="center" vertical="center" wrapText="1"/>
      <protection/>
    </xf>
    <xf numFmtId="177" fontId="38" fillId="51" borderId="14" xfId="64" applyNumberFormat="1" applyFont="1" applyFill="1" applyBorder="1" applyAlignment="1">
      <alignment horizontal="center" vertical="center" wrapText="1"/>
      <protection/>
    </xf>
    <xf numFmtId="9" fontId="36" fillId="37" borderId="26" xfId="64" applyNumberFormat="1" applyFont="1" applyFill="1" applyBorder="1" applyAlignment="1">
      <alignment horizontal="center" vertical="center"/>
      <protection/>
    </xf>
    <xf numFmtId="0" fontId="19" fillId="0" borderId="11" xfId="0" applyFont="1" applyFill="1" applyBorder="1" applyAlignment="1">
      <alignment horizontal="center" vertical="center" wrapText="1" readingOrder="1"/>
    </xf>
    <xf numFmtId="0" fontId="25" fillId="0" borderId="12" xfId="64" applyNumberFormat="1" applyFont="1" applyBorder="1" applyAlignment="1">
      <alignment horizontal="center"/>
      <protection/>
    </xf>
    <xf numFmtId="0" fontId="25" fillId="0" borderId="11" xfId="64" applyNumberFormat="1" applyFont="1" applyBorder="1" applyAlignment="1">
      <alignment horizontal="center"/>
      <protection/>
    </xf>
    <xf numFmtId="0" fontId="30" fillId="33" borderId="2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0" fillId="0" borderId="10" xfId="0" applyFont="1" applyBorder="1" applyAlignment="1">
      <alignment horizontal="justify" vertical="center" wrapText="1" readingOrder="1"/>
    </xf>
    <xf numFmtId="0" fontId="0" fillId="0" borderId="10" xfId="0" applyFont="1" applyFill="1" applyBorder="1" applyAlignment="1">
      <alignment horizontal="justify" vertical="center" wrapText="1" readingOrder="1"/>
    </xf>
    <xf numFmtId="0" fontId="3" fillId="23" borderId="0" xfId="0" applyFont="1" applyFill="1" applyAlignment="1">
      <alignment wrapText="1"/>
    </xf>
    <xf numFmtId="0" fontId="5" fillId="0" borderId="0" xfId="0" applyFont="1" applyAlignment="1">
      <alignment/>
    </xf>
    <xf numFmtId="0" fontId="0" fillId="0" borderId="26" xfId="0" applyFont="1" applyBorder="1" applyAlignment="1">
      <alignment horizontal="center" vertical="center" wrapText="1" readingOrder="1"/>
    </xf>
    <xf numFmtId="0" fontId="5" fillId="0" borderId="13" xfId="0" applyFont="1" applyBorder="1" applyAlignment="1">
      <alignment horizontal="center"/>
    </xf>
    <xf numFmtId="0" fontId="5" fillId="0" borderId="35" xfId="0" applyFont="1" applyBorder="1" applyAlignment="1">
      <alignment horizontal="center"/>
    </xf>
    <xf numFmtId="0" fontId="5" fillId="0" borderId="14" xfId="0" applyFont="1" applyBorder="1" applyAlignment="1">
      <alignment horizontal="center"/>
    </xf>
    <xf numFmtId="0" fontId="5" fillId="0" borderId="27" xfId="0" applyFont="1" applyBorder="1" applyAlignment="1">
      <alignment horizontal="center"/>
    </xf>
    <xf numFmtId="183" fontId="0" fillId="62" borderId="12" xfId="0" applyNumberFormat="1" applyFill="1" applyBorder="1" applyAlignment="1">
      <alignment horizontal="center" vertical="center"/>
    </xf>
    <xf numFmtId="183" fontId="0" fillId="62" borderId="26" xfId="0" applyNumberFormat="1" applyFill="1" applyBorder="1" applyAlignment="1">
      <alignment horizontal="center" vertical="center"/>
    </xf>
    <xf numFmtId="183" fontId="0" fillId="62" borderId="11" xfId="0" applyNumberFormat="1" applyFill="1" applyBorder="1" applyAlignment="1">
      <alignment horizontal="center" vertical="center"/>
    </xf>
    <xf numFmtId="183" fontId="19" fillId="62" borderId="12" xfId="0" applyNumberFormat="1" applyFont="1" applyFill="1" applyBorder="1" applyAlignment="1">
      <alignment horizontal="center" vertical="center"/>
    </xf>
    <xf numFmtId="183" fontId="19" fillId="62" borderId="11" xfId="0" applyNumberFormat="1" applyFont="1" applyFill="1" applyBorder="1" applyAlignment="1">
      <alignment horizontal="center" vertical="center"/>
    </xf>
    <xf numFmtId="173" fontId="19" fillId="0" borderId="12" xfId="0" applyNumberFormat="1" applyFont="1" applyBorder="1" applyAlignment="1">
      <alignment horizontal="center" vertical="center" wrapText="1"/>
    </xf>
    <xf numFmtId="173" fontId="19" fillId="0" borderId="11" xfId="0" applyNumberFormat="1" applyFont="1" applyBorder="1" applyAlignment="1">
      <alignment horizontal="center" vertical="center" wrapText="1"/>
    </xf>
    <xf numFmtId="9" fontId="12" fillId="33" borderId="12" xfId="0" applyNumberFormat="1" applyFont="1" applyFill="1" applyBorder="1" applyAlignment="1">
      <alignment horizontal="center" vertical="center" wrapText="1"/>
    </xf>
    <xf numFmtId="9" fontId="12" fillId="33" borderId="11" xfId="0" applyNumberFormat="1" applyFont="1" applyFill="1" applyBorder="1" applyAlignment="1">
      <alignment horizontal="center" vertical="center" wrapText="1"/>
    </xf>
    <xf numFmtId="14" fontId="12" fillId="35" borderId="12" xfId="0" applyNumberFormat="1" applyFont="1" applyFill="1" applyBorder="1" applyAlignment="1">
      <alignment horizontal="center" vertical="center" wrapText="1"/>
    </xf>
    <xf numFmtId="14" fontId="12" fillId="35" borderId="11" xfId="0" applyNumberFormat="1" applyFont="1" applyFill="1" applyBorder="1" applyAlignment="1">
      <alignment horizontal="center" vertical="center" wrapText="1"/>
    </xf>
    <xf numFmtId="9" fontId="36" fillId="28" borderId="10" xfId="62" applyFont="1" applyFill="1" applyBorder="1" applyAlignment="1">
      <alignment horizontal="center" vertical="center"/>
      <protection/>
    </xf>
    <xf numFmtId="0" fontId="21" fillId="0" borderId="10" xfId="0" applyFont="1" applyBorder="1" applyAlignment="1">
      <alignment horizontal="center"/>
    </xf>
    <xf numFmtId="0" fontId="4" fillId="0" borderId="24" xfId="64" applyNumberFormat="1" applyFont="1" applyBorder="1" applyAlignment="1">
      <alignment horizontal="center" vertical="center" wrapText="1"/>
      <protection/>
    </xf>
    <xf numFmtId="14" fontId="0" fillId="0" borderId="26" xfId="0" applyNumberFormat="1" applyFont="1" applyBorder="1" applyAlignment="1">
      <alignment horizontal="center" vertical="center"/>
    </xf>
    <xf numFmtId="0" fontId="12" fillId="33" borderId="10" xfId="0" applyFont="1" applyFill="1" applyBorder="1" applyAlignment="1">
      <alignment horizontal="justify" vertical="center" wrapText="1" readingOrder="1"/>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readingOrder="1"/>
    </xf>
    <xf numFmtId="0" fontId="20" fillId="0" borderId="12" xfId="0" applyFont="1" applyFill="1" applyBorder="1" applyAlignment="1">
      <alignment horizontal="justify" vertical="center" wrapText="1" readingOrder="1"/>
    </xf>
    <xf numFmtId="0" fontId="20" fillId="0" borderId="11" xfId="0" applyFont="1" applyFill="1" applyBorder="1" applyAlignment="1">
      <alignment horizontal="justify" vertical="center" wrapText="1" readingOrder="1"/>
    </xf>
    <xf numFmtId="0" fontId="0" fillId="0" borderId="26" xfId="0" applyFont="1" applyBorder="1" applyAlignment="1">
      <alignment horizontal="center" vertical="center" wrapText="1"/>
    </xf>
    <xf numFmtId="14" fontId="19" fillId="0" borderId="26"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16" xfId="64" applyNumberFormat="1" applyFont="1" applyFill="1" applyBorder="1" applyAlignment="1">
      <alignment horizontal="center"/>
      <protection/>
    </xf>
    <xf numFmtId="0" fontId="4" fillId="0" borderId="24" xfId="64" applyNumberFormat="1" applyFont="1" applyFill="1" applyBorder="1" applyAlignment="1">
      <alignment horizontal="center"/>
      <protection/>
    </xf>
    <xf numFmtId="183" fontId="19" fillId="0" borderId="26" xfId="0" applyNumberFormat="1" applyFont="1" applyFill="1" applyBorder="1" applyAlignment="1">
      <alignment horizontal="center" vertical="center" wrapText="1"/>
    </xf>
    <xf numFmtId="0" fontId="5" fillId="34" borderId="26" xfId="0" applyFont="1" applyFill="1" applyBorder="1" applyAlignment="1">
      <alignment horizontal="center"/>
    </xf>
    <xf numFmtId="0" fontId="0" fillId="0" borderId="15" xfId="0" applyFont="1" applyBorder="1" applyAlignment="1">
      <alignment horizontal="center" vertical="center" wrapText="1"/>
    </xf>
    <xf numFmtId="0" fontId="19" fillId="28" borderId="26" xfId="0" applyFont="1" applyFill="1" applyBorder="1" applyAlignment="1">
      <alignment horizontal="center" vertical="center"/>
    </xf>
    <xf numFmtId="9" fontId="36" fillId="28" borderId="12" xfId="62" applyFont="1" applyFill="1" applyBorder="1" applyAlignment="1">
      <alignment horizontal="center" vertical="center"/>
      <protection/>
    </xf>
    <xf numFmtId="9" fontId="36" fillId="28" borderId="11" xfId="62" applyFont="1" applyFill="1" applyBorder="1" applyAlignment="1">
      <alignment horizontal="center" vertical="center"/>
      <protection/>
    </xf>
    <xf numFmtId="14" fontId="16" fillId="0" borderId="26" xfId="61" applyNumberFormat="1" applyFont="1" applyFill="1" applyBorder="1" applyAlignment="1">
      <alignment horizontal="center" vertical="center" wrapText="1"/>
    </xf>
    <xf numFmtId="183" fontId="12" fillId="62" borderId="12" xfId="0" applyNumberFormat="1" applyFont="1" applyFill="1" applyBorder="1" applyAlignment="1">
      <alignment horizontal="center" vertical="center" wrapText="1"/>
    </xf>
    <xf numFmtId="183" fontId="12" fillId="62" borderId="11"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183" fontId="5" fillId="34" borderId="10" xfId="0" applyNumberFormat="1" applyFont="1" applyFill="1" applyBorder="1" applyAlignment="1">
      <alignment horizontal="center" vertical="center" wrapText="1"/>
    </xf>
    <xf numFmtId="183" fontId="19" fillId="0" borderId="12" xfId="0" applyNumberFormat="1" applyFont="1" applyFill="1" applyBorder="1" applyAlignment="1">
      <alignment horizontal="center" vertical="center"/>
    </xf>
    <xf numFmtId="183" fontId="19" fillId="0" borderId="11"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11" xfId="0" applyFont="1" applyFill="1" applyBorder="1" applyAlignment="1">
      <alignment horizontal="center" vertical="center"/>
    </xf>
    <xf numFmtId="9" fontId="12" fillId="0" borderId="12" xfId="62" applyFont="1" applyFill="1" applyBorder="1" applyAlignment="1" applyProtection="1">
      <alignment horizontal="left" vertical="center" wrapText="1"/>
      <protection/>
    </xf>
    <xf numFmtId="9" fontId="12" fillId="0" borderId="11" xfId="62" applyFont="1" applyFill="1" applyBorder="1" applyAlignment="1" applyProtection="1">
      <alignment horizontal="left" vertical="center" wrapText="1"/>
      <protection/>
    </xf>
    <xf numFmtId="0" fontId="12" fillId="0" borderId="12"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9" fillId="0" borderId="12" xfId="0" applyFont="1" applyBorder="1" applyAlignment="1">
      <alignment horizontal="justify" vertical="center" readingOrder="1"/>
    </xf>
    <xf numFmtId="0" fontId="19" fillId="0" borderId="26" xfId="0" applyFont="1" applyBorder="1" applyAlignment="1">
      <alignment horizontal="justify" vertical="center" readingOrder="1"/>
    </xf>
    <xf numFmtId="0" fontId="19" fillId="0" borderId="11" xfId="0" applyFont="1" applyBorder="1" applyAlignment="1">
      <alignment horizontal="justify" vertical="center" readingOrder="1"/>
    </xf>
    <xf numFmtId="0" fontId="12" fillId="0" borderId="12" xfId="0" applyFont="1" applyBorder="1" applyAlignment="1">
      <alignment horizontal="justify" vertical="center" readingOrder="1"/>
    </xf>
    <xf numFmtId="0" fontId="12" fillId="0" borderId="26" xfId="0" applyFont="1" applyBorder="1" applyAlignment="1">
      <alignment horizontal="justify" vertical="center" readingOrder="1"/>
    </xf>
    <xf numFmtId="0" fontId="12" fillId="0" borderId="11" xfId="0" applyFont="1" applyBorder="1" applyAlignment="1">
      <alignment horizontal="justify" vertical="center" readingOrder="1"/>
    </xf>
    <xf numFmtId="180" fontId="19" fillId="0" borderId="12" xfId="60" applyFont="1" applyBorder="1" applyAlignment="1" applyProtection="1">
      <alignment horizontal="left" vertical="center" wrapText="1"/>
      <protection/>
    </xf>
    <xf numFmtId="180" fontId="19" fillId="0" borderId="26" xfId="60" applyFont="1" applyBorder="1" applyAlignment="1" applyProtection="1">
      <alignment horizontal="left" vertical="center" wrapText="1"/>
      <protection/>
    </xf>
    <xf numFmtId="180" fontId="19" fillId="0" borderId="11" xfId="60" applyFont="1" applyBorder="1" applyAlignment="1" applyProtection="1">
      <alignment horizontal="left" vertical="center" wrapText="1"/>
      <protection/>
    </xf>
    <xf numFmtId="180" fontId="19" fillId="0" borderId="10" xfId="60" applyFont="1" applyBorder="1" applyAlignment="1" applyProtection="1">
      <alignment horizontal="left" vertical="center" wrapText="1"/>
      <protection/>
    </xf>
    <xf numFmtId="0" fontId="19" fillId="0" borderId="15" xfId="0" applyFont="1" applyBorder="1" applyAlignment="1">
      <alignment horizontal="justify" vertical="center" wrapText="1" readingOrder="1"/>
    </xf>
    <xf numFmtId="0" fontId="19" fillId="0" borderId="11" xfId="0" applyFont="1" applyFill="1" applyBorder="1" applyAlignment="1">
      <alignment horizontal="left" vertical="center" wrapText="1" readingOrder="1"/>
    </xf>
    <xf numFmtId="0" fontId="19" fillId="33" borderId="12" xfId="0" applyFont="1" applyFill="1" applyBorder="1" applyAlignment="1">
      <alignment horizontal="justify" vertical="center" wrapText="1" readingOrder="1"/>
    </xf>
    <xf numFmtId="0" fontId="19" fillId="33" borderId="11" xfId="0" applyFont="1" applyFill="1" applyBorder="1" applyAlignment="1">
      <alignment horizontal="justify" vertical="center" wrapText="1" readingOrder="1"/>
    </xf>
    <xf numFmtId="0" fontId="23" fillId="28" borderId="13" xfId="0" applyFont="1" applyFill="1" applyBorder="1" applyAlignment="1">
      <alignment horizontal="left" vertical="center"/>
    </xf>
    <xf numFmtId="177" fontId="19" fillId="28" borderId="10" xfId="0" applyNumberFormat="1" applyFont="1" applyFill="1" applyBorder="1" applyAlignment="1">
      <alignment horizontal="center" vertical="center"/>
    </xf>
    <xf numFmtId="0" fontId="30" fillId="51" borderId="12" xfId="0" applyFont="1" applyFill="1" applyBorder="1" applyAlignment="1">
      <alignment horizontal="center"/>
    </xf>
    <xf numFmtId="0" fontId="30" fillId="51" borderId="10" xfId="0" applyFont="1" applyFill="1" applyBorder="1" applyAlignment="1">
      <alignment horizontal="center"/>
    </xf>
    <xf numFmtId="0" fontId="3" fillId="0" borderId="10" xfId="0" applyFont="1" applyFill="1" applyBorder="1" applyAlignment="1">
      <alignment/>
    </xf>
    <xf numFmtId="0" fontId="30" fillId="0" borderId="10" xfId="0" applyFont="1" applyBorder="1" applyAlignment="1">
      <alignment horizontal="center" vertical="center"/>
    </xf>
    <xf numFmtId="0" fontId="30" fillId="0" borderId="10" xfId="64" applyNumberFormat="1" applyFont="1" applyFill="1" applyBorder="1" applyAlignment="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_BuiltIn_Percent"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orcentaje 2" xfId="58"/>
    <cellStyle name="Porcentaje 2 2" xfId="59"/>
    <cellStyle name="Porcentaje 3" xfId="60"/>
    <cellStyle name="Porcentaje 5" xfId="61"/>
    <cellStyle name="Percent" xfId="62"/>
    <cellStyle name="Salida" xfId="63"/>
    <cellStyle name="TableStyleLight1"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06"/>
  <sheetViews>
    <sheetView tabSelected="1" zoomScaleSheetLayoutView="70" zoomScalePageLayoutView="0" workbookViewId="0" topLeftCell="A1">
      <selection activeCell="C5" sqref="C5"/>
    </sheetView>
  </sheetViews>
  <sheetFormatPr defaultColWidth="11.7109375" defaultRowHeight="13.5" customHeight="1"/>
  <cols>
    <col min="1" max="1" width="23.57421875" style="14" customWidth="1"/>
    <col min="2" max="2" width="30.00390625" style="14" customWidth="1"/>
    <col min="3" max="3" width="95.57421875" style="14" customWidth="1"/>
    <col min="4" max="4" width="67.28125" style="14" customWidth="1"/>
    <col min="5" max="5" width="49.8515625" style="14" customWidth="1"/>
    <col min="6" max="6" width="46.140625" style="14" customWidth="1"/>
    <col min="7" max="7" width="35.28125" style="14" customWidth="1"/>
    <col min="8" max="8" width="38.57421875" style="14" customWidth="1"/>
    <col min="9" max="9" width="31.140625" style="14" customWidth="1"/>
    <col min="10" max="10" width="15.421875" style="14" customWidth="1"/>
    <col min="11" max="11" width="19.7109375" style="14" customWidth="1"/>
    <col min="12" max="12" width="15.57421875" style="14" customWidth="1"/>
    <col min="13" max="13" width="13.00390625" style="951" customWidth="1"/>
    <col min="14" max="14" width="10.8515625" style="15" customWidth="1"/>
    <col min="15" max="15" width="24.140625" style="439" customWidth="1"/>
    <col min="16" max="16" width="19.00390625" style="441" customWidth="1"/>
    <col min="17" max="17" width="20.140625" style="439" customWidth="1"/>
    <col min="18" max="18" width="11.140625" style="15" customWidth="1"/>
    <col min="19" max="19" width="7.28125" style="14" customWidth="1"/>
    <col min="20" max="20" width="11.28125" style="14" customWidth="1"/>
    <col min="21" max="21" width="11.00390625" style="16" customWidth="1"/>
    <col min="22" max="63" width="11.7109375" style="23" customWidth="1"/>
    <col min="64" max="93" width="11.7109375" style="946" customWidth="1"/>
    <col min="94" max="129" width="11.7109375" style="14" customWidth="1"/>
    <col min="130" max="130" width="11.28125" style="14" customWidth="1"/>
    <col min="131" max="131" width="14.421875" style="14" customWidth="1"/>
    <col min="132" max="132" width="13.421875" style="14" customWidth="1"/>
    <col min="133" max="133" width="14.140625" style="14" customWidth="1"/>
    <col min="134" max="134" width="18.00390625" style="14" customWidth="1"/>
    <col min="135" max="136" width="14.00390625" style="14" customWidth="1"/>
    <col min="137" max="137" width="14.8515625" style="14" customWidth="1"/>
    <col min="138" max="138" width="11.7109375" style="14" customWidth="1"/>
    <col min="139" max="139" width="14.140625" style="14" customWidth="1"/>
    <col min="140" max="140" width="13.7109375" style="14" customWidth="1"/>
    <col min="141" max="143" width="11.7109375" style="14" customWidth="1"/>
    <col min="144" max="144" width="13.7109375" style="14" customWidth="1"/>
    <col min="145" max="145" width="17.140625" style="14" customWidth="1"/>
    <col min="146" max="146" width="11.140625" style="14" customWidth="1"/>
    <col min="147" max="147" width="26.00390625" style="14" customWidth="1"/>
    <col min="148" max="148" width="8.57421875" style="14" customWidth="1"/>
    <col min="149" max="16384" width="11.7109375" style="14" customWidth="1"/>
  </cols>
  <sheetData>
    <row r="1" spans="2:3" ht="32.25" customHeight="1">
      <c r="B1" s="1852" t="s">
        <v>1428</v>
      </c>
      <c r="C1" s="1853"/>
    </row>
    <row r="2" spans="2:13" ht="14.25" customHeight="1">
      <c r="B2" s="1855" t="s">
        <v>0</v>
      </c>
      <c r="C2" s="1855" t="s">
        <v>20</v>
      </c>
      <c r="M2" s="949"/>
    </row>
    <row r="3" spans="2:3" ht="13.5" customHeight="1">
      <c r="B3" s="1856" t="s">
        <v>21</v>
      </c>
      <c r="C3" s="1231" t="s">
        <v>512</v>
      </c>
    </row>
    <row r="4" spans="2:3" ht="13.5" customHeight="1">
      <c r="B4" s="1855" t="s">
        <v>1429</v>
      </c>
      <c r="C4" s="1855" t="s">
        <v>1430</v>
      </c>
    </row>
    <row r="5" spans="1:2" ht="13.5" customHeight="1">
      <c r="A5" s="1854"/>
      <c r="B5" s="1225"/>
    </row>
    <row r="6" spans="1:20" ht="32.25" customHeight="1">
      <c r="A6" s="900" t="s">
        <v>42</v>
      </c>
      <c r="B6" s="900"/>
      <c r="C6" s="900"/>
      <c r="D6" s="900"/>
      <c r="E6" s="900"/>
      <c r="F6" s="900"/>
      <c r="G6" s="900"/>
      <c r="H6" s="900"/>
      <c r="I6" s="900"/>
      <c r="J6" s="900"/>
      <c r="K6" s="900"/>
      <c r="L6" s="900"/>
      <c r="M6" s="950"/>
      <c r="N6" s="900"/>
      <c r="O6" s="1119"/>
      <c r="P6" s="1119"/>
      <c r="Q6" s="1119"/>
      <c r="R6" s="900"/>
      <c r="S6" s="900"/>
      <c r="T6" s="900"/>
    </row>
    <row r="7" spans="4:18" ht="13.5" customHeight="1">
      <c r="D7" s="17"/>
      <c r="E7" s="17"/>
      <c r="F7" s="17"/>
      <c r="R7" s="17"/>
    </row>
    <row r="8" spans="1:18" ht="13.5" customHeight="1">
      <c r="A8" s="31" t="s">
        <v>0</v>
      </c>
      <c r="B8" s="464" t="s">
        <v>20</v>
      </c>
      <c r="C8" s="464"/>
      <c r="D8" s="491"/>
      <c r="E8" s="492"/>
      <c r="F8" s="492"/>
      <c r="G8" s="32"/>
      <c r="H8" s="32"/>
      <c r="R8" s="17"/>
    </row>
    <row r="9" spans="1:18" ht="13.5" customHeight="1">
      <c r="A9" s="31" t="s">
        <v>21</v>
      </c>
      <c r="B9" s="147"/>
      <c r="C9" s="465" t="s">
        <v>512</v>
      </c>
      <c r="D9" s="493"/>
      <c r="E9" s="493"/>
      <c r="F9" s="493"/>
      <c r="R9" s="17"/>
    </row>
    <row r="10" spans="1:18" ht="13.5" customHeight="1">
      <c r="A10" s="31" t="s">
        <v>1</v>
      </c>
      <c r="B10" s="147" t="s">
        <v>2</v>
      </c>
      <c r="C10" s="147"/>
      <c r="D10" s="494"/>
      <c r="E10" s="492"/>
      <c r="F10" s="492"/>
      <c r="G10" s="34"/>
      <c r="H10" s="34"/>
      <c r="R10" s="17"/>
    </row>
    <row r="11" spans="1:18" ht="13.5" customHeight="1">
      <c r="A11" s="464" t="s">
        <v>22</v>
      </c>
      <c r="B11" s="464">
        <v>2017</v>
      </c>
      <c r="C11" s="464"/>
      <c r="D11" s="495"/>
      <c r="E11" s="492"/>
      <c r="F11" s="492"/>
      <c r="G11" s="36"/>
      <c r="H11" s="36"/>
      <c r="R11" s="17"/>
    </row>
    <row r="12" spans="1:18" ht="13.5" customHeight="1">
      <c r="A12" s="464" t="s">
        <v>30</v>
      </c>
      <c r="B12" s="496" t="s">
        <v>43</v>
      </c>
      <c r="C12" s="464"/>
      <c r="D12" s="491"/>
      <c r="E12" s="492"/>
      <c r="F12" s="492"/>
      <c r="I12" s="489"/>
      <c r="R12" s="17"/>
    </row>
    <row r="13" spans="1:18" ht="13.5" customHeight="1">
      <c r="A13" s="203" t="s">
        <v>31</v>
      </c>
      <c r="B13" s="573">
        <v>44294</v>
      </c>
      <c r="C13" s="203"/>
      <c r="D13" s="491"/>
      <c r="E13" s="492"/>
      <c r="F13" s="492"/>
      <c r="I13" s="490"/>
      <c r="R13" s="17"/>
    </row>
    <row r="14" spans="1:18" ht="13.5" customHeight="1">
      <c r="A14" s="664" t="s">
        <v>182</v>
      </c>
      <c r="B14" s="510"/>
      <c r="C14" s="510"/>
      <c r="D14" s="37"/>
      <c r="E14" s="37"/>
      <c r="F14" s="37"/>
      <c r="G14" s="38"/>
      <c r="H14" s="38"/>
      <c r="I14" s="17"/>
      <c r="R14" s="17"/>
    </row>
    <row r="15" ht="11.25" customHeight="1">
      <c r="R15" s="17"/>
    </row>
    <row r="16" ht="13.5" customHeight="1" hidden="1"/>
    <row r="17" spans="1:21" ht="51" customHeight="1">
      <c r="A17" s="1286" t="s">
        <v>3</v>
      </c>
      <c r="B17" s="1606" t="s">
        <v>4</v>
      </c>
      <c r="C17" s="1286" t="s">
        <v>474</v>
      </c>
      <c r="D17" s="1286" t="s">
        <v>33</v>
      </c>
      <c r="E17" s="1286" t="s">
        <v>34</v>
      </c>
      <c r="F17" s="1286" t="s">
        <v>5</v>
      </c>
      <c r="G17" s="1586" t="s">
        <v>6</v>
      </c>
      <c r="H17" s="1286" t="s">
        <v>7</v>
      </c>
      <c r="I17" s="1286" t="s">
        <v>35</v>
      </c>
      <c r="J17" s="1286" t="s">
        <v>36</v>
      </c>
      <c r="K17" s="1286" t="s">
        <v>8</v>
      </c>
      <c r="L17" s="1286" t="s">
        <v>9</v>
      </c>
      <c r="M17" s="1631" t="s">
        <v>37</v>
      </c>
      <c r="N17" s="1313" t="s">
        <v>10</v>
      </c>
      <c r="O17" s="1519" t="s">
        <v>11</v>
      </c>
      <c r="P17" s="1545" t="s">
        <v>12</v>
      </c>
      <c r="Q17" s="1519" t="s">
        <v>13</v>
      </c>
      <c r="R17" s="1313" t="s">
        <v>14</v>
      </c>
      <c r="S17" s="1286" t="s">
        <v>38</v>
      </c>
      <c r="T17" s="1286"/>
      <c r="U17" s="23"/>
    </row>
    <row r="18" spans="1:21" ht="12" customHeight="1" hidden="1">
      <c r="A18" s="1286"/>
      <c r="B18" s="1607"/>
      <c r="C18" s="1286"/>
      <c r="D18" s="1286"/>
      <c r="E18" s="1286"/>
      <c r="F18" s="1286"/>
      <c r="G18" s="1586"/>
      <c r="H18" s="1286"/>
      <c r="I18" s="1286"/>
      <c r="J18" s="1286"/>
      <c r="K18" s="1286"/>
      <c r="L18" s="1286"/>
      <c r="M18" s="1631"/>
      <c r="N18" s="1313"/>
      <c r="O18" s="1519"/>
      <c r="P18" s="1545"/>
      <c r="Q18" s="1519"/>
      <c r="R18" s="1313"/>
      <c r="S18" s="24" t="s">
        <v>15</v>
      </c>
      <c r="T18" s="24" t="s">
        <v>16</v>
      </c>
      <c r="U18" s="23"/>
    </row>
    <row r="19" spans="1:21" ht="36" customHeight="1">
      <c r="A19" s="1653">
        <v>2</v>
      </c>
      <c r="B19" s="1678"/>
      <c r="C19" s="1365" t="s">
        <v>44</v>
      </c>
      <c r="D19" s="1676" t="s">
        <v>45</v>
      </c>
      <c r="E19" s="1676" t="s">
        <v>46</v>
      </c>
      <c r="F19" s="1386" t="s">
        <v>1197</v>
      </c>
      <c r="G19" s="1386" t="s">
        <v>1196</v>
      </c>
      <c r="H19" s="1677" t="s">
        <v>48</v>
      </c>
      <c r="I19" s="1653" t="s">
        <v>47</v>
      </c>
      <c r="J19" s="1653">
        <v>4</v>
      </c>
      <c r="K19" s="1674">
        <v>43102</v>
      </c>
      <c r="L19" s="1674">
        <v>43465</v>
      </c>
      <c r="M19" s="1684">
        <f>(+L19-K19)/7</f>
        <v>51.857142857142854</v>
      </c>
      <c r="N19" s="1683">
        <v>3</v>
      </c>
      <c r="O19" s="1686">
        <v>0.8</v>
      </c>
      <c r="P19" s="1681">
        <f>(M19*O19)*100%</f>
        <v>41.48571428571429</v>
      </c>
      <c r="Q19" s="1681">
        <f>P19</f>
        <v>41.48571428571429</v>
      </c>
      <c r="R19" s="1675">
        <v>52</v>
      </c>
      <c r="S19" s="1685"/>
      <c r="T19" s="1673">
        <v>0</v>
      </c>
      <c r="U19" s="23"/>
    </row>
    <row r="20" spans="1:21" ht="44.25" customHeight="1">
      <c r="A20" s="1653"/>
      <c r="B20" s="1679"/>
      <c r="C20" s="1365"/>
      <c r="D20" s="1676"/>
      <c r="E20" s="1676"/>
      <c r="F20" s="1386"/>
      <c r="G20" s="1386"/>
      <c r="H20" s="1677"/>
      <c r="I20" s="1653"/>
      <c r="J20" s="1653"/>
      <c r="K20" s="1674"/>
      <c r="L20" s="1674"/>
      <c r="M20" s="1684"/>
      <c r="N20" s="1683"/>
      <c r="O20" s="1686"/>
      <c r="P20" s="1681"/>
      <c r="Q20" s="1682"/>
      <c r="R20" s="1675"/>
      <c r="S20" s="1685"/>
      <c r="T20" s="1673"/>
      <c r="U20" s="23"/>
    </row>
    <row r="21" spans="1:21" ht="10.5" customHeight="1" hidden="1">
      <c r="A21" s="1653"/>
      <c r="B21" s="1679"/>
      <c r="C21" s="1365"/>
      <c r="D21" s="1676"/>
      <c r="E21" s="1676"/>
      <c r="F21" s="1386"/>
      <c r="G21" s="1386"/>
      <c r="H21" s="1677"/>
      <c r="I21" s="1653"/>
      <c r="J21" s="1653"/>
      <c r="K21" s="1674"/>
      <c r="L21" s="1674"/>
      <c r="M21" s="1684"/>
      <c r="N21" s="1683"/>
      <c r="O21" s="1686"/>
      <c r="P21" s="1681"/>
      <c r="Q21" s="1682"/>
      <c r="R21" s="1675"/>
      <c r="S21" s="1685"/>
      <c r="T21" s="1673"/>
      <c r="U21" s="23"/>
    </row>
    <row r="22" spans="1:21" ht="17.25" customHeight="1">
      <c r="A22" s="1653"/>
      <c r="B22" s="1680"/>
      <c r="C22" s="1365"/>
      <c r="D22" s="1676"/>
      <c r="E22" s="1676"/>
      <c r="F22" s="734"/>
      <c r="G22" s="734"/>
      <c r="H22" s="734"/>
      <c r="I22" s="709"/>
      <c r="J22" s="735"/>
      <c r="K22" s="736"/>
      <c r="L22" s="737"/>
      <c r="M22" s="952"/>
      <c r="N22" s="738"/>
      <c r="O22" s="842"/>
      <c r="P22" s="1120"/>
      <c r="Q22" s="842"/>
      <c r="R22" s="710"/>
      <c r="S22" s="708"/>
      <c r="T22" s="708"/>
      <c r="U22" s="23"/>
    </row>
    <row r="23" spans="1:21" ht="13.5" customHeight="1">
      <c r="A23" s="1530"/>
      <c r="B23" s="1531"/>
      <c r="C23" s="1304" t="s">
        <v>19</v>
      </c>
      <c r="D23" s="1304"/>
      <c r="E23" s="1304"/>
      <c r="F23" s="41"/>
      <c r="G23" s="1532"/>
      <c r="H23" s="1532"/>
      <c r="I23" s="1532"/>
      <c r="J23" s="1532"/>
      <c r="K23" s="1532"/>
      <c r="L23" s="1532"/>
      <c r="M23" s="1532"/>
      <c r="N23" s="1532"/>
      <c r="O23" s="1532"/>
      <c r="P23" s="1532"/>
      <c r="Q23" s="1532"/>
      <c r="R23" s="1410" t="s">
        <v>28</v>
      </c>
      <c r="S23" s="1410"/>
      <c r="T23" s="30">
        <v>0.33487084870848705</v>
      </c>
      <c r="U23" s="23"/>
    </row>
    <row r="24" spans="13:20" ht="33" customHeight="1">
      <c r="M24" s="953"/>
      <c r="N24" s="17"/>
      <c r="R24" s="1410" t="s">
        <v>24</v>
      </c>
      <c r="S24" s="1410"/>
      <c r="T24" s="29">
        <v>232.285714285714</v>
      </c>
    </row>
    <row r="25" spans="13:20" ht="3" customHeight="1" hidden="1">
      <c r="M25" s="953"/>
      <c r="N25" s="17"/>
      <c r="R25" s="1410" t="s">
        <v>26</v>
      </c>
      <c r="S25" s="1410"/>
      <c r="T25" s="30">
        <v>0</v>
      </c>
    </row>
    <row r="26" spans="13:14" ht="32.25" customHeight="1">
      <c r="M26" s="953"/>
      <c r="N26" s="17"/>
    </row>
    <row r="27" spans="1:14" ht="35.25" customHeight="1">
      <c r="A27" s="1854"/>
      <c r="M27" s="953"/>
      <c r="N27" s="17"/>
    </row>
    <row r="28" spans="1:20" ht="13.5" customHeight="1">
      <c r="A28" s="874" t="s">
        <v>49</v>
      </c>
      <c r="B28" s="875"/>
      <c r="C28" s="875"/>
      <c r="D28" s="875"/>
      <c r="E28" s="875"/>
      <c r="F28" s="875"/>
      <c r="G28" s="875"/>
      <c r="H28" s="875"/>
      <c r="I28" s="875"/>
      <c r="J28" s="875"/>
      <c r="K28" s="875"/>
      <c r="L28" s="875"/>
      <c r="M28" s="954"/>
      <c r="N28" s="875"/>
      <c r="O28" s="1121"/>
      <c r="P28" s="1121"/>
      <c r="Q28" s="1121"/>
      <c r="R28" s="875"/>
      <c r="S28" s="875"/>
      <c r="T28" s="876"/>
    </row>
    <row r="29" spans="13:14" ht="13.5" customHeight="1">
      <c r="M29" s="953"/>
      <c r="N29" s="17"/>
    </row>
    <row r="30" spans="1:14" ht="13.5" customHeight="1">
      <c r="A30" s="31" t="s">
        <v>0</v>
      </c>
      <c r="B30" s="464" t="s">
        <v>20</v>
      </c>
      <c r="C30" s="464"/>
      <c r="D30" s="491"/>
      <c r="E30" s="492"/>
      <c r="F30" s="492"/>
      <c r="G30" s="32"/>
      <c r="H30" s="32"/>
      <c r="M30" s="953"/>
      <c r="N30" s="17"/>
    </row>
    <row r="31" spans="1:14" ht="13.5" customHeight="1">
      <c r="A31" s="31" t="s">
        <v>21</v>
      </c>
      <c r="B31" s="147"/>
      <c r="C31" s="465" t="s">
        <v>512</v>
      </c>
      <c r="D31" s="493"/>
      <c r="E31" s="493"/>
      <c r="F31" s="493"/>
      <c r="M31" s="953"/>
      <c r="N31" s="17"/>
    </row>
    <row r="32" spans="1:14" ht="13.5" customHeight="1">
      <c r="A32" s="31" t="s">
        <v>1</v>
      </c>
      <c r="B32" s="147" t="s">
        <v>2</v>
      </c>
      <c r="C32" s="147"/>
      <c r="D32" s="494"/>
      <c r="E32" s="492"/>
      <c r="F32" s="492"/>
      <c r="G32" s="34"/>
      <c r="H32" s="34"/>
      <c r="M32" s="953"/>
      <c r="N32" s="17"/>
    </row>
    <row r="33" spans="1:14" ht="13.5" customHeight="1">
      <c r="A33" s="464" t="s">
        <v>22</v>
      </c>
      <c r="B33" s="498">
        <v>2017</v>
      </c>
      <c r="C33" s="464"/>
      <c r="D33" s="17"/>
      <c r="E33" s="492"/>
      <c r="F33" s="492"/>
      <c r="G33" s="36"/>
      <c r="H33" s="36"/>
      <c r="M33" s="953"/>
      <c r="N33" s="17"/>
    </row>
    <row r="34" spans="1:14" ht="13.5" customHeight="1">
      <c r="A34" s="596" t="s">
        <v>30</v>
      </c>
      <c r="B34" s="499" t="s">
        <v>72</v>
      </c>
      <c r="C34" s="496"/>
      <c r="D34" s="491"/>
      <c r="E34" s="492"/>
      <c r="F34" s="492"/>
      <c r="M34" s="953"/>
      <c r="N34" s="17"/>
    </row>
    <row r="35" spans="1:14" ht="23.25" customHeight="1">
      <c r="A35" s="203" t="s">
        <v>31</v>
      </c>
      <c r="B35" s="573">
        <v>44294</v>
      </c>
      <c r="C35" s="497"/>
      <c r="D35" s="488"/>
      <c r="E35" s="19"/>
      <c r="F35" s="19"/>
      <c r="M35" s="953"/>
      <c r="N35" s="17"/>
    </row>
    <row r="36" spans="1:16" ht="33.75" customHeight="1">
      <c r="A36" s="663" t="s">
        <v>57</v>
      </c>
      <c r="B36" s="510"/>
      <c r="C36" s="510"/>
      <c r="D36" s="37"/>
      <c r="E36" s="37"/>
      <c r="F36" s="37"/>
      <c r="G36" s="38"/>
      <c r="H36" s="38"/>
      <c r="M36" s="953"/>
      <c r="N36" s="17"/>
      <c r="P36" s="441">
        <f>(M40*O40)*100%</f>
        <v>41.48571428571429</v>
      </c>
    </row>
    <row r="37" spans="13:14" ht="13.5" customHeight="1">
      <c r="M37" s="953"/>
      <c r="N37" s="17"/>
    </row>
    <row r="38" spans="1:21" ht="45" customHeight="1">
      <c r="A38" s="1286" t="s">
        <v>3</v>
      </c>
      <c r="B38" s="1606" t="s">
        <v>4</v>
      </c>
      <c r="C38" s="1286" t="s">
        <v>474</v>
      </c>
      <c r="D38" s="1286" t="s">
        <v>33</v>
      </c>
      <c r="E38" s="1286" t="s">
        <v>34</v>
      </c>
      <c r="F38" s="1286" t="s">
        <v>5</v>
      </c>
      <c r="G38" s="1586" t="s">
        <v>6</v>
      </c>
      <c r="H38" s="1286" t="s">
        <v>7</v>
      </c>
      <c r="I38" s="1286" t="s">
        <v>35</v>
      </c>
      <c r="J38" s="1286" t="s">
        <v>36</v>
      </c>
      <c r="K38" s="1286" t="s">
        <v>8</v>
      </c>
      <c r="L38" s="1286" t="s">
        <v>9</v>
      </c>
      <c r="M38" s="1631" t="s">
        <v>37</v>
      </c>
      <c r="N38" s="1313" t="s">
        <v>10</v>
      </c>
      <c r="O38" s="1519" t="s">
        <v>11</v>
      </c>
      <c r="P38" s="1545" t="s">
        <v>12</v>
      </c>
      <c r="Q38" s="1519" t="s">
        <v>13</v>
      </c>
      <c r="R38" s="1313" t="s">
        <v>14</v>
      </c>
      <c r="S38" s="1286" t="s">
        <v>38</v>
      </c>
      <c r="T38" s="1286"/>
      <c r="U38" s="23"/>
    </row>
    <row r="39" spans="1:21" ht="21" customHeight="1">
      <c r="A39" s="1286"/>
      <c r="B39" s="1607"/>
      <c r="C39" s="1286"/>
      <c r="D39" s="1286"/>
      <c r="E39" s="1286"/>
      <c r="F39" s="1286"/>
      <c r="G39" s="1586"/>
      <c r="H39" s="1286"/>
      <c r="I39" s="1286"/>
      <c r="J39" s="1286"/>
      <c r="K39" s="1286"/>
      <c r="L39" s="1286"/>
      <c r="M39" s="1631"/>
      <c r="N39" s="1313"/>
      <c r="O39" s="1519"/>
      <c r="P39" s="1545"/>
      <c r="Q39" s="1519"/>
      <c r="R39" s="1313"/>
      <c r="S39" s="24" t="s">
        <v>15</v>
      </c>
      <c r="T39" s="24" t="s">
        <v>16</v>
      </c>
      <c r="U39" s="23"/>
    </row>
    <row r="40" spans="1:21" ht="141" customHeight="1">
      <c r="A40" s="739">
        <v>1</v>
      </c>
      <c r="B40" s="740">
        <v>1405004</v>
      </c>
      <c r="C40" s="617" t="s">
        <v>50</v>
      </c>
      <c r="D40" s="741" t="s">
        <v>51</v>
      </c>
      <c r="E40" s="742" t="s">
        <v>52</v>
      </c>
      <c r="F40" s="741" t="s">
        <v>53</v>
      </c>
      <c r="G40" s="617" t="s">
        <v>54</v>
      </c>
      <c r="H40" s="617" t="s">
        <v>55</v>
      </c>
      <c r="I40" s="172" t="s">
        <v>56</v>
      </c>
      <c r="J40" s="720">
        <v>2</v>
      </c>
      <c r="K40" s="743">
        <v>43222</v>
      </c>
      <c r="L40" s="743">
        <v>43585</v>
      </c>
      <c r="M40" s="955">
        <f>(L40-K40)/7</f>
        <v>51.857142857142854</v>
      </c>
      <c r="N40" s="744">
        <v>1</v>
      </c>
      <c r="O40" s="843">
        <v>0.8</v>
      </c>
      <c r="P40" s="1122">
        <v>41</v>
      </c>
      <c r="Q40" s="1123">
        <v>41</v>
      </c>
      <c r="R40" s="745" t="s">
        <v>170</v>
      </c>
      <c r="S40" s="49"/>
      <c r="T40" s="117"/>
      <c r="U40" s="23"/>
    </row>
    <row r="41" spans="1:21" ht="45" customHeight="1">
      <c r="A41" s="1530"/>
      <c r="B41" s="1531"/>
      <c r="C41" s="1304" t="s">
        <v>17</v>
      </c>
      <c r="D41" s="1304"/>
      <c r="E41" s="1304"/>
      <c r="F41" s="41"/>
      <c r="G41" s="1532" t="s">
        <v>23</v>
      </c>
      <c r="H41" s="1532"/>
      <c r="I41" s="1532"/>
      <c r="J41" s="1532"/>
      <c r="K41" s="1532"/>
      <c r="L41" s="1532"/>
      <c r="M41" s="1532"/>
      <c r="N41" s="1532"/>
      <c r="O41" s="1532"/>
      <c r="P41" s="1532"/>
      <c r="Q41" s="1532"/>
      <c r="R41" s="1410" t="s">
        <v>24</v>
      </c>
      <c r="S41" s="1410"/>
      <c r="T41" s="29">
        <v>232.285714285714</v>
      </c>
      <c r="U41" s="23"/>
    </row>
    <row r="42" spans="1:21" ht="33" customHeight="1">
      <c r="A42" s="1530"/>
      <c r="B42" s="1531"/>
      <c r="C42" s="1304" t="s">
        <v>18</v>
      </c>
      <c r="D42" s="1304"/>
      <c r="E42" s="1304"/>
      <c r="F42" s="41"/>
      <c r="G42" s="1532" t="s">
        <v>25</v>
      </c>
      <c r="H42" s="1532"/>
      <c r="I42" s="1532"/>
      <c r="J42" s="1532"/>
      <c r="K42" s="1532"/>
      <c r="L42" s="1532"/>
      <c r="M42" s="1532"/>
      <c r="N42" s="1532"/>
      <c r="O42" s="1532"/>
      <c r="P42" s="1532"/>
      <c r="Q42" s="1532"/>
      <c r="R42" s="1410" t="s">
        <v>26</v>
      </c>
      <c r="S42" s="1410"/>
      <c r="T42" s="30">
        <v>0</v>
      </c>
      <c r="U42" s="23"/>
    </row>
    <row r="43" spans="1:21" ht="13.5" customHeight="1">
      <c r="A43" s="1530"/>
      <c r="B43" s="1531"/>
      <c r="C43" s="1304" t="s">
        <v>19</v>
      </c>
      <c r="D43" s="1304"/>
      <c r="E43" s="1304"/>
      <c r="F43" s="41"/>
      <c r="G43" s="1532" t="s">
        <v>27</v>
      </c>
      <c r="H43" s="1532"/>
      <c r="I43" s="1532"/>
      <c r="J43" s="1532"/>
      <c r="K43" s="1532"/>
      <c r="L43" s="1532"/>
      <c r="M43" s="1532"/>
      <c r="N43" s="1532"/>
      <c r="O43" s="1532"/>
      <c r="P43" s="1532"/>
      <c r="Q43" s="1532"/>
      <c r="R43" s="1410" t="s">
        <v>28</v>
      </c>
      <c r="S43" s="1410"/>
      <c r="T43" s="30">
        <v>0.33487084870848705</v>
      </c>
      <c r="U43" s="23"/>
    </row>
    <row r="44" ht="13.5" customHeight="1">
      <c r="A44" s="1854"/>
    </row>
    <row r="45" ht="2.25" customHeight="1"/>
    <row r="46" ht="13.5" customHeight="1" hidden="1"/>
    <row r="47" ht="13.5" customHeight="1" hidden="1"/>
    <row r="48" spans="1:20" ht="13.5" customHeight="1">
      <c r="A48" s="874" t="s">
        <v>58</v>
      </c>
      <c r="B48" s="875"/>
      <c r="C48" s="875"/>
      <c r="D48" s="875"/>
      <c r="E48" s="875"/>
      <c r="F48" s="875"/>
      <c r="G48" s="875"/>
      <c r="H48" s="875"/>
      <c r="I48" s="875"/>
      <c r="J48" s="875"/>
      <c r="K48" s="875"/>
      <c r="L48" s="875"/>
      <c r="M48" s="954"/>
      <c r="N48" s="875"/>
      <c r="O48" s="1121"/>
      <c r="P48" s="1121"/>
      <c r="Q48" s="1121"/>
      <c r="R48" s="875"/>
      <c r="S48" s="875"/>
      <c r="T48" s="876"/>
    </row>
    <row r="49" ht="10.5" customHeight="1"/>
    <row r="50" ht="13.5" customHeight="1" hidden="1"/>
    <row r="51" spans="1:8" ht="13.5" customHeight="1">
      <c r="A51" s="31" t="s">
        <v>0</v>
      </c>
      <c r="B51" s="464" t="s">
        <v>20</v>
      </c>
      <c r="C51" s="464"/>
      <c r="D51" s="491"/>
      <c r="E51" s="492"/>
      <c r="F51" s="492"/>
      <c r="G51" s="32"/>
      <c r="H51" s="32"/>
    </row>
    <row r="52" spans="1:6" ht="13.5" customHeight="1">
      <c r="A52" s="31" t="s">
        <v>21</v>
      </c>
      <c r="B52" s="147"/>
      <c r="C52" s="465" t="s">
        <v>512</v>
      </c>
      <c r="D52" s="493"/>
      <c r="E52" s="493"/>
      <c r="F52" s="493"/>
    </row>
    <row r="53" spans="1:8" ht="33" customHeight="1">
      <c r="A53" s="31" t="s">
        <v>1</v>
      </c>
      <c r="B53" s="147" t="s">
        <v>2</v>
      </c>
      <c r="C53" s="147"/>
      <c r="D53" s="494"/>
      <c r="E53" s="492"/>
      <c r="F53" s="492"/>
      <c r="G53" s="34"/>
      <c r="H53" s="34"/>
    </row>
    <row r="54" spans="1:8" ht="22.5" customHeight="1">
      <c r="A54" s="464" t="s">
        <v>22</v>
      </c>
      <c r="B54" s="464">
        <v>2017</v>
      </c>
      <c r="C54" s="464"/>
      <c r="D54" s="495"/>
      <c r="E54" s="492"/>
      <c r="F54" s="492"/>
      <c r="G54" s="36"/>
      <c r="H54" s="36"/>
    </row>
    <row r="55" spans="1:6" ht="16.5" customHeight="1">
      <c r="A55" s="464" t="s">
        <v>30</v>
      </c>
      <c r="B55" s="889" t="s">
        <v>1387</v>
      </c>
      <c r="C55" s="496"/>
      <c r="D55" s="491"/>
      <c r="E55" s="492"/>
      <c r="F55" s="492"/>
    </row>
    <row r="56" spans="1:6" ht="13.5" customHeight="1">
      <c r="A56" s="203" t="s">
        <v>31</v>
      </c>
      <c r="B56" s="573">
        <v>44294</v>
      </c>
      <c r="C56" s="497"/>
      <c r="D56" s="488"/>
      <c r="E56" s="19"/>
      <c r="F56" s="19"/>
    </row>
    <row r="57" spans="1:8" ht="13.5" customHeight="1">
      <c r="A57" s="1388" t="s">
        <v>32</v>
      </c>
      <c r="B57" s="1388"/>
      <c r="C57" s="45"/>
      <c r="D57" s="37"/>
      <c r="E57" s="37"/>
      <c r="F57" s="37"/>
      <c r="G57" s="38"/>
      <c r="H57" s="38"/>
    </row>
    <row r="58" ht="11.25" customHeight="1"/>
    <row r="59" ht="13.5" customHeight="1" hidden="1"/>
    <row r="60" spans="1:21" ht="57.75" customHeight="1">
      <c r="A60" s="1286" t="s">
        <v>3</v>
      </c>
      <c r="B60" s="1606" t="s">
        <v>4</v>
      </c>
      <c r="C60" s="1286" t="s">
        <v>474</v>
      </c>
      <c r="D60" s="1286" t="s">
        <v>33</v>
      </c>
      <c r="E60" s="1286" t="s">
        <v>34</v>
      </c>
      <c r="F60" s="1286" t="s">
        <v>5</v>
      </c>
      <c r="G60" s="1586" t="s">
        <v>6</v>
      </c>
      <c r="H60" s="1286" t="s">
        <v>7</v>
      </c>
      <c r="I60" s="1286" t="s">
        <v>35</v>
      </c>
      <c r="J60" s="1286" t="s">
        <v>36</v>
      </c>
      <c r="K60" s="1286" t="s">
        <v>8</v>
      </c>
      <c r="L60" s="1286" t="s">
        <v>9</v>
      </c>
      <c r="M60" s="1631" t="s">
        <v>37</v>
      </c>
      <c r="N60" s="1313" t="s">
        <v>10</v>
      </c>
      <c r="O60" s="1519" t="s">
        <v>11</v>
      </c>
      <c r="P60" s="1545" t="s">
        <v>12</v>
      </c>
      <c r="Q60" s="1519" t="s">
        <v>13</v>
      </c>
      <c r="R60" s="1313" t="s">
        <v>14</v>
      </c>
      <c r="S60" s="1286" t="s">
        <v>38</v>
      </c>
      <c r="T60" s="1286"/>
      <c r="U60" s="23"/>
    </row>
    <row r="61" spans="1:21" ht="19.5" customHeight="1">
      <c r="A61" s="1286"/>
      <c r="B61" s="1607"/>
      <c r="C61" s="1286"/>
      <c r="D61" s="1286"/>
      <c r="E61" s="1286"/>
      <c r="F61" s="1286"/>
      <c r="G61" s="1586"/>
      <c r="H61" s="1286"/>
      <c r="I61" s="1286"/>
      <c r="J61" s="1286"/>
      <c r="K61" s="1286"/>
      <c r="L61" s="1286"/>
      <c r="M61" s="1631"/>
      <c r="N61" s="1313"/>
      <c r="O61" s="1519"/>
      <c r="P61" s="1545"/>
      <c r="Q61" s="1519"/>
      <c r="R61" s="1313"/>
      <c r="S61" s="24" t="s">
        <v>15</v>
      </c>
      <c r="T61" s="24" t="s">
        <v>16</v>
      </c>
      <c r="U61" s="23"/>
    </row>
    <row r="62" spans="1:22" ht="234.75" customHeight="1">
      <c r="A62" s="746">
        <v>1</v>
      </c>
      <c r="B62" s="747">
        <v>1801004</v>
      </c>
      <c r="C62" s="748" t="s">
        <v>59</v>
      </c>
      <c r="D62" s="749" t="s">
        <v>60</v>
      </c>
      <c r="E62" s="750" t="s">
        <v>40</v>
      </c>
      <c r="F62" s="748" t="s">
        <v>61</v>
      </c>
      <c r="G62" s="748" t="s">
        <v>62</v>
      </c>
      <c r="H62" s="748" t="s">
        <v>63</v>
      </c>
      <c r="I62" s="750" t="s">
        <v>64</v>
      </c>
      <c r="J62" s="750">
        <v>1</v>
      </c>
      <c r="K62" s="751">
        <v>43258</v>
      </c>
      <c r="L62" s="751">
        <v>43621</v>
      </c>
      <c r="M62" s="956">
        <f>(L62-K62)/7</f>
        <v>51.857142857142854</v>
      </c>
      <c r="N62" s="752">
        <v>1</v>
      </c>
      <c r="O62" s="1098">
        <v>1</v>
      </c>
      <c r="P62" s="551">
        <f>(M62*O62)*100%</f>
        <v>51.857142857142854</v>
      </c>
      <c r="Q62" s="551">
        <f>(N62*P62)*100%</f>
        <v>51.857142857142854</v>
      </c>
      <c r="R62" s="745">
        <v>52</v>
      </c>
      <c r="S62" s="41"/>
      <c r="T62" s="41"/>
      <c r="U62" s="23"/>
      <c r="V62" s="176"/>
    </row>
    <row r="63" spans="1:22" ht="127.5" customHeight="1">
      <c r="A63" s="746">
        <v>2</v>
      </c>
      <c r="B63" s="747">
        <v>1801004</v>
      </c>
      <c r="C63" s="748" t="s">
        <v>65</v>
      </c>
      <c r="D63" s="749" t="s">
        <v>66</v>
      </c>
      <c r="E63" s="750" t="s">
        <v>67</v>
      </c>
      <c r="F63" s="748" t="s">
        <v>68</v>
      </c>
      <c r="G63" s="748" t="s">
        <v>69</v>
      </c>
      <c r="H63" s="748" t="s">
        <v>70</v>
      </c>
      <c r="I63" s="750" t="s">
        <v>71</v>
      </c>
      <c r="J63" s="750">
        <v>12</v>
      </c>
      <c r="K63" s="753">
        <v>43258</v>
      </c>
      <c r="L63" s="753">
        <v>43621</v>
      </c>
      <c r="M63" s="956">
        <f>(L63-K63)/7</f>
        <v>51.857142857142854</v>
      </c>
      <c r="N63" s="752">
        <v>7</v>
      </c>
      <c r="O63" s="1098">
        <v>1</v>
      </c>
      <c r="P63" s="551">
        <f>(M63*O63)*100%</f>
        <v>51.857142857142854</v>
      </c>
      <c r="Q63" s="418">
        <v>31</v>
      </c>
      <c r="R63" s="745">
        <v>52</v>
      </c>
      <c r="S63" s="53"/>
      <c r="T63" s="41"/>
      <c r="U63" s="23"/>
      <c r="V63" s="176"/>
    </row>
    <row r="64" spans="1:21" ht="23.25" customHeight="1">
      <c r="A64" s="1530"/>
      <c r="B64" s="1531"/>
      <c r="C64" s="523"/>
      <c r="D64" s="523"/>
      <c r="E64" s="523"/>
      <c r="F64" s="41"/>
      <c r="G64" s="1532"/>
      <c r="H64" s="1532"/>
      <c r="I64" s="1532"/>
      <c r="J64" s="1532"/>
      <c r="K64" s="1532"/>
      <c r="L64" s="1532"/>
      <c r="M64" s="1532"/>
      <c r="N64" s="1532"/>
      <c r="O64" s="1532"/>
      <c r="P64" s="1532"/>
      <c r="Q64" s="1532"/>
      <c r="R64" s="1410" t="s">
        <v>26</v>
      </c>
      <c r="S64" s="1410"/>
      <c r="T64" s="30">
        <v>0</v>
      </c>
      <c r="U64" s="23"/>
    </row>
    <row r="65" spans="1:21" ht="19.5" customHeight="1">
      <c r="A65" s="1530"/>
      <c r="B65" s="1531"/>
      <c r="C65" s="1304"/>
      <c r="D65" s="1304"/>
      <c r="E65" s="1304"/>
      <c r="F65" s="41"/>
      <c r="G65" s="1532"/>
      <c r="H65" s="1532"/>
      <c r="I65" s="1532"/>
      <c r="J65" s="1532"/>
      <c r="K65" s="1532"/>
      <c r="L65" s="1532"/>
      <c r="M65" s="1532"/>
      <c r="N65" s="1532"/>
      <c r="O65" s="1532"/>
      <c r="P65" s="1532"/>
      <c r="Q65" s="1532"/>
      <c r="R65" s="1410" t="s">
        <v>28</v>
      </c>
      <c r="S65" s="1410"/>
      <c r="T65" s="30">
        <v>0.33487084870848705</v>
      </c>
      <c r="U65" s="23"/>
    </row>
    <row r="66" ht="12" customHeight="1"/>
    <row r="67" ht="13.5" customHeight="1" hidden="1"/>
    <row r="68" ht="13.5" customHeight="1" hidden="1"/>
    <row r="69" spans="1:20" ht="13.5" customHeight="1">
      <c r="A69" s="874" t="s">
        <v>169</v>
      </c>
      <c r="B69" s="875"/>
      <c r="C69" s="875"/>
      <c r="D69" s="875"/>
      <c r="E69" s="875"/>
      <c r="F69" s="875"/>
      <c r="G69" s="875"/>
      <c r="H69" s="875"/>
      <c r="I69" s="875"/>
      <c r="J69" s="875"/>
      <c r="K69" s="875"/>
      <c r="L69" s="875"/>
      <c r="M69" s="954"/>
      <c r="N69" s="875"/>
      <c r="O69" s="1121"/>
      <c r="P69" s="1121"/>
      <c r="Q69" s="1121"/>
      <c r="R69" s="875"/>
      <c r="S69" s="875"/>
      <c r="T69" s="876"/>
    </row>
    <row r="70" ht="5.25" customHeight="1"/>
    <row r="71" spans="1:8" ht="13.5" customHeight="1">
      <c r="A71" s="31" t="s">
        <v>0</v>
      </c>
      <c r="B71" s="464" t="s">
        <v>20</v>
      </c>
      <c r="C71" s="464"/>
      <c r="D71" s="491"/>
      <c r="E71" s="492"/>
      <c r="F71" s="492"/>
      <c r="G71" s="32"/>
      <c r="H71" s="32"/>
    </row>
    <row r="72" spans="1:6" ht="13.5" customHeight="1">
      <c r="A72" s="31" t="s">
        <v>21</v>
      </c>
      <c r="B72" s="147"/>
      <c r="C72" s="465" t="s">
        <v>512</v>
      </c>
      <c r="D72" s="493"/>
      <c r="E72" s="493"/>
      <c r="F72" s="493"/>
    </row>
    <row r="73" spans="1:8" ht="13.5" customHeight="1">
      <c r="A73" s="31" t="s">
        <v>1</v>
      </c>
      <c r="B73" s="147" t="s">
        <v>2</v>
      </c>
      <c r="C73" s="147"/>
      <c r="D73" s="494"/>
      <c r="E73" s="492"/>
      <c r="F73" s="492"/>
      <c r="G73" s="34"/>
      <c r="H73" s="34"/>
    </row>
    <row r="74" spans="1:8" ht="13.5" customHeight="1">
      <c r="A74" s="464" t="s">
        <v>22</v>
      </c>
      <c r="B74" s="464">
        <v>2017</v>
      </c>
      <c r="C74" s="464"/>
      <c r="D74" s="495"/>
      <c r="E74" s="492"/>
      <c r="F74" s="492"/>
      <c r="G74" s="36"/>
      <c r="H74" s="36"/>
    </row>
    <row r="75" spans="1:6" ht="13.5" customHeight="1">
      <c r="A75" s="464" t="s">
        <v>30</v>
      </c>
      <c r="B75" s="890" t="s">
        <v>73</v>
      </c>
      <c r="C75" s="496"/>
      <c r="D75" s="491"/>
      <c r="E75" s="492"/>
      <c r="F75" s="492"/>
    </row>
    <row r="76" spans="1:6" ht="13.5" customHeight="1">
      <c r="A76" s="203" t="s">
        <v>31</v>
      </c>
      <c r="B76" s="573">
        <v>44294</v>
      </c>
      <c r="C76" s="500"/>
      <c r="D76" s="491"/>
      <c r="E76" s="492"/>
      <c r="F76" s="492"/>
    </row>
    <row r="77" spans="1:8" ht="30" customHeight="1">
      <c r="A77" s="1671" t="s">
        <v>41</v>
      </c>
      <c r="B77" s="1672"/>
      <c r="C77" s="1672"/>
      <c r="D77" s="37"/>
      <c r="E77" s="37"/>
      <c r="F77" s="37"/>
      <c r="G77" s="38"/>
      <c r="H77" s="38"/>
    </row>
    <row r="78" ht="2.25" customHeight="1"/>
    <row r="79" spans="1:21" ht="70.5" customHeight="1">
      <c r="A79" s="39" t="s">
        <v>3</v>
      </c>
      <c r="B79" s="39" t="s">
        <v>4</v>
      </c>
      <c r="C79" s="39" t="s">
        <v>474</v>
      </c>
      <c r="D79" s="39" t="s">
        <v>33</v>
      </c>
      <c r="E79" s="39" t="s">
        <v>34</v>
      </c>
      <c r="F79" s="39" t="s">
        <v>5</v>
      </c>
      <c r="G79" s="40" t="s">
        <v>6</v>
      </c>
      <c r="H79" s="39" t="s">
        <v>7</v>
      </c>
      <c r="I79" s="39" t="s">
        <v>35</v>
      </c>
      <c r="J79" s="39" t="s">
        <v>36</v>
      </c>
      <c r="K79" s="39" t="s">
        <v>8</v>
      </c>
      <c r="L79" s="39" t="s">
        <v>9</v>
      </c>
      <c r="M79" s="957" t="s">
        <v>37</v>
      </c>
      <c r="N79" s="119" t="s">
        <v>10</v>
      </c>
      <c r="O79" s="1097" t="s">
        <v>11</v>
      </c>
      <c r="P79" s="446" t="s">
        <v>12</v>
      </c>
      <c r="Q79" s="1097" t="s">
        <v>13</v>
      </c>
      <c r="R79" s="1313" t="s">
        <v>14</v>
      </c>
      <c r="S79" s="1286" t="s">
        <v>38</v>
      </c>
      <c r="T79" s="1286"/>
      <c r="U79" s="23"/>
    </row>
    <row r="80" spans="1:21" ht="18.75" customHeight="1">
      <c r="A80" s="39"/>
      <c r="B80" s="39"/>
      <c r="C80" s="39"/>
      <c r="D80" s="39"/>
      <c r="E80" s="39"/>
      <c r="F80" s="39"/>
      <c r="G80" s="40"/>
      <c r="H80" s="39"/>
      <c r="I80" s="39"/>
      <c r="J80" s="39"/>
      <c r="K80" s="39"/>
      <c r="L80" s="39"/>
      <c r="M80" s="957"/>
      <c r="N80" s="119"/>
      <c r="O80" s="1097"/>
      <c r="P80" s="446"/>
      <c r="Q80" s="1097"/>
      <c r="R80" s="1313"/>
      <c r="S80" s="24" t="s">
        <v>15</v>
      </c>
      <c r="T80" s="24" t="s">
        <v>16</v>
      </c>
      <c r="U80" s="23"/>
    </row>
    <row r="81" spans="1:21" ht="163.5" customHeight="1">
      <c r="A81" s="171">
        <v>1</v>
      </c>
      <c r="B81" s="754">
        <v>1201100</v>
      </c>
      <c r="C81" s="800" t="s">
        <v>76</v>
      </c>
      <c r="D81" s="800" t="s">
        <v>77</v>
      </c>
      <c r="E81" s="799" t="s">
        <v>78</v>
      </c>
      <c r="F81" s="171" t="s">
        <v>79</v>
      </c>
      <c r="G81" s="171" t="s">
        <v>80</v>
      </c>
      <c r="H81" s="827" t="s">
        <v>81</v>
      </c>
      <c r="I81" s="827" t="s">
        <v>82</v>
      </c>
      <c r="J81" s="828">
        <v>4</v>
      </c>
      <c r="K81" s="829">
        <v>43467</v>
      </c>
      <c r="L81" s="829">
        <v>43830</v>
      </c>
      <c r="M81" s="958">
        <v>52</v>
      </c>
      <c r="N81" s="797">
        <v>3</v>
      </c>
      <c r="O81" s="1098">
        <v>0.45</v>
      </c>
      <c r="P81" s="355">
        <f>O81*M81</f>
        <v>23.400000000000002</v>
      </c>
      <c r="Q81" s="355">
        <f>P81</f>
        <v>23.400000000000002</v>
      </c>
      <c r="R81" s="798">
        <v>52</v>
      </c>
      <c r="S81" s="41"/>
      <c r="T81" s="41"/>
      <c r="U81" s="23"/>
    </row>
    <row r="82" spans="1:21" ht="20.25" customHeight="1">
      <c r="A82" s="27"/>
      <c r="B82" s="27"/>
      <c r="C82" s="24" t="s">
        <v>18</v>
      </c>
      <c r="D82" s="24"/>
      <c r="E82" s="24"/>
      <c r="F82" s="41"/>
      <c r="G82" s="28" t="s">
        <v>25</v>
      </c>
      <c r="H82" s="28"/>
      <c r="I82" s="28"/>
      <c r="J82" s="28"/>
      <c r="K82" s="28"/>
      <c r="L82" s="28"/>
      <c r="M82" s="959"/>
      <c r="N82" s="44"/>
      <c r="O82" s="378"/>
      <c r="P82" s="380"/>
      <c r="Q82" s="378"/>
      <c r="R82" s="1410" t="s">
        <v>26</v>
      </c>
      <c r="S82" s="1410"/>
      <c r="T82" s="30">
        <v>0</v>
      </c>
      <c r="U82" s="23"/>
    </row>
    <row r="83" spans="1:21" ht="13.5" customHeight="1">
      <c r="A83" s="27"/>
      <c r="B83" s="27"/>
      <c r="C83" s="24" t="s">
        <v>19</v>
      </c>
      <c r="D83" s="24"/>
      <c r="E83" s="24"/>
      <c r="F83" s="41"/>
      <c r="G83" s="28" t="s">
        <v>27</v>
      </c>
      <c r="H83" s="28"/>
      <c r="I83" s="28"/>
      <c r="J83" s="28"/>
      <c r="K83" s="28"/>
      <c r="L83" s="28"/>
      <c r="M83" s="959"/>
      <c r="N83" s="44"/>
      <c r="O83" s="378"/>
      <c r="P83" s="380"/>
      <c r="Q83" s="378"/>
      <c r="R83" s="1410" t="s">
        <v>28</v>
      </c>
      <c r="S83" s="1410"/>
      <c r="T83" s="30">
        <v>0.33487084870848705</v>
      </c>
      <c r="U83" s="23"/>
    </row>
    <row r="84" ht="10.5" customHeight="1"/>
    <row r="85" ht="3.75" customHeight="1" hidden="1"/>
    <row r="86" ht="13.5" customHeight="1" hidden="1"/>
    <row r="87" ht="13.5" customHeight="1" hidden="1"/>
    <row r="88" spans="1:11" ht="13.5" customHeight="1">
      <c r="A88" s="147" t="s">
        <v>0</v>
      </c>
      <c r="B88" s="596" t="s">
        <v>20</v>
      </c>
      <c r="C88" s="596"/>
      <c r="D88" s="491"/>
      <c r="E88" s="506"/>
      <c r="F88" s="506"/>
      <c r="G88" s="504"/>
      <c r="H88" s="504"/>
      <c r="I88" s="23"/>
      <c r="J88" s="23"/>
      <c r="K88" s="23"/>
    </row>
    <row r="89" spans="1:11" ht="13.5" customHeight="1">
      <c r="A89" s="147" t="s">
        <v>21</v>
      </c>
      <c r="B89" s="147"/>
      <c r="C89" s="597" t="s">
        <v>512</v>
      </c>
      <c r="D89" s="493"/>
      <c r="E89" s="493"/>
      <c r="F89" s="493"/>
      <c r="G89" s="23"/>
      <c r="H89" s="23"/>
      <c r="I89" s="23"/>
      <c r="J89" s="23"/>
      <c r="K89" s="23"/>
    </row>
    <row r="90" spans="1:11" ht="13.5" customHeight="1">
      <c r="A90" s="147" t="s">
        <v>1</v>
      </c>
      <c r="B90" s="147" t="s">
        <v>2</v>
      </c>
      <c r="C90" s="147"/>
      <c r="D90" s="494"/>
      <c r="E90" s="506"/>
      <c r="F90" s="506"/>
      <c r="G90" s="494"/>
      <c r="H90" s="494"/>
      <c r="I90" s="23"/>
      <c r="J90" s="23"/>
      <c r="K90" s="23"/>
    </row>
    <row r="91" spans="1:11" ht="13.5" customHeight="1">
      <c r="A91" s="596" t="s">
        <v>22</v>
      </c>
      <c r="B91" s="596"/>
      <c r="C91" s="35">
        <v>2017</v>
      </c>
      <c r="D91" s="23"/>
      <c r="E91" s="506"/>
      <c r="F91" s="506"/>
      <c r="G91" s="494"/>
      <c r="H91" s="494"/>
      <c r="I91" s="23"/>
      <c r="J91" s="23"/>
      <c r="K91" s="23"/>
    </row>
    <row r="92" spans="1:11" ht="41.25" customHeight="1">
      <c r="A92" s="596" t="s">
        <v>30</v>
      </c>
      <c r="B92" s="496" t="s">
        <v>73</v>
      </c>
      <c r="C92" s="596"/>
      <c r="D92" s="491"/>
      <c r="E92" s="506"/>
      <c r="F92" s="506"/>
      <c r="G92" s="23"/>
      <c r="H92" s="489"/>
      <c r="I92" s="23"/>
      <c r="J92" s="23"/>
      <c r="K92" s="23"/>
    </row>
    <row r="93" spans="1:11" ht="21.75" customHeight="1">
      <c r="A93" s="203" t="s">
        <v>31</v>
      </c>
      <c r="B93" s="891">
        <v>44294</v>
      </c>
      <c r="C93" s="598"/>
      <c r="D93" s="491"/>
      <c r="E93" s="506"/>
      <c r="F93" s="506"/>
      <c r="G93" s="23"/>
      <c r="H93" s="490"/>
      <c r="I93" s="23"/>
      <c r="J93" s="23"/>
      <c r="K93" s="23"/>
    </row>
    <row r="94" spans="1:11" ht="32.25" customHeight="1">
      <c r="A94" s="1671" t="s">
        <v>83</v>
      </c>
      <c r="B94" s="1671"/>
      <c r="C94" s="1724"/>
      <c r="D94" s="45"/>
      <c r="E94" s="45"/>
      <c r="F94" s="45"/>
      <c r="G94" s="509"/>
      <c r="H94" s="509"/>
      <c r="I94" s="23"/>
      <c r="J94" s="23"/>
      <c r="K94" s="23"/>
    </row>
    <row r="95" ht="2.25" customHeight="1"/>
    <row r="96" spans="1:21" ht="39.75" customHeight="1">
      <c r="A96" s="39" t="s">
        <v>3</v>
      </c>
      <c r="B96" s="39" t="s">
        <v>4</v>
      </c>
      <c r="C96" s="39" t="s">
        <v>474</v>
      </c>
      <c r="D96" s="39" t="s">
        <v>33</v>
      </c>
      <c r="E96" s="39" t="s">
        <v>34</v>
      </c>
      <c r="F96" s="39" t="s">
        <v>5</v>
      </c>
      <c r="G96" s="40" t="s">
        <v>6</v>
      </c>
      <c r="H96" s="39" t="s">
        <v>7</v>
      </c>
      <c r="I96" s="39" t="s">
        <v>35</v>
      </c>
      <c r="J96" s="39" t="s">
        <v>36</v>
      </c>
      <c r="K96" s="39" t="s">
        <v>8</v>
      </c>
      <c r="L96" s="39" t="s">
        <v>9</v>
      </c>
      <c r="M96" s="957" t="s">
        <v>37</v>
      </c>
      <c r="N96" s="119" t="s">
        <v>10</v>
      </c>
      <c r="O96" s="1097" t="s">
        <v>11</v>
      </c>
      <c r="P96" s="446" t="s">
        <v>12</v>
      </c>
      <c r="Q96" s="1097" t="s">
        <v>13</v>
      </c>
      <c r="R96" s="1313" t="s">
        <v>14</v>
      </c>
      <c r="S96" s="1286" t="s">
        <v>38</v>
      </c>
      <c r="T96" s="1286"/>
      <c r="U96" s="23"/>
    </row>
    <row r="97" spans="1:21" ht="26.25" customHeight="1">
      <c r="A97" s="39"/>
      <c r="B97" s="39"/>
      <c r="C97" s="39"/>
      <c r="D97" s="39"/>
      <c r="E97" s="39"/>
      <c r="F97" s="39"/>
      <c r="G97" s="40"/>
      <c r="H97" s="39"/>
      <c r="I97" s="39"/>
      <c r="J97" s="39"/>
      <c r="K97" s="39"/>
      <c r="L97" s="39"/>
      <c r="M97" s="957"/>
      <c r="N97" s="119"/>
      <c r="O97" s="1097"/>
      <c r="P97" s="446"/>
      <c r="Q97" s="1097"/>
      <c r="R97" s="1313"/>
      <c r="S97" s="24" t="s">
        <v>15</v>
      </c>
      <c r="T97" s="24" t="s">
        <v>16</v>
      </c>
      <c r="U97" s="23"/>
    </row>
    <row r="98" spans="1:21" ht="306" customHeight="1">
      <c r="A98" s="1549">
        <v>5</v>
      </c>
      <c r="B98" s="1720">
        <v>1201001</v>
      </c>
      <c r="C98" s="1723" t="s">
        <v>84</v>
      </c>
      <c r="D98" s="1723" t="s">
        <v>85</v>
      </c>
      <c r="E98" s="1723" t="s">
        <v>86</v>
      </c>
      <c r="F98" s="757" t="s">
        <v>87</v>
      </c>
      <c r="G98" s="1452" t="s">
        <v>88</v>
      </c>
      <c r="H98" s="757" t="s">
        <v>89</v>
      </c>
      <c r="I98" s="757" t="s">
        <v>90</v>
      </c>
      <c r="J98" s="750">
        <v>2</v>
      </c>
      <c r="K98" s="758">
        <v>43467</v>
      </c>
      <c r="L98" s="758">
        <v>43676</v>
      </c>
      <c r="M98" s="958">
        <f>(+L98-K98)/7</f>
        <v>29.857142857142858</v>
      </c>
      <c r="N98" s="752">
        <v>1</v>
      </c>
      <c r="O98" s="1098">
        <v>0.8</v>
      </c>
      <c r="P98" s="355">
        <v>29.86</v>
      </c>
      <c r="Q98" s="418">
        <f>P98*O98</f>
        <v>23.888</v>
      </c>
      <c r="R98" s="745">
        <v>29.86</v>
      </c>
      <c r="S98" s="759"/>
      <c r="T98" s="41"/>
      <c r="U98" s="23"/>
    </row>
    <row r="99" spans="1:21" ht="75" customHeight="1" hidden="1">
      <c r="A99" s="1550"/>
      <c r="B99" s="1774"/>
      <c r="C99" s="1613"/>
      <c r="D99" s="1613"/>
      <c r="E99" s="1613"/>
      <c r="F99" s="1690" t="s">
        <v>91</v>
      </c>
      <c r="G99" s="1635"/>
      <c r="H99" s="1690" t="s">
        <v>92</v>
      </c>
      <c r="I99" s="1452" t="s">
        <v>93</v>
      </c>
      <c r="J99" s="1452">
        <v>2</v>
      </c>
      <c r="K99" s="1537">
        <v>43617</v>
      </c>
      <c r="L99" s="1537">
        <v>43707</v>
      </c>
      <c r="M99" s="1517">
        <f>(+L99-K99)/7</f>
        <v>12.857142857142858</v>
      </c>
      <c r="N99" s="1645">
        <v>1</v>
      </c>
      <c r="O99" s="1523">
        <v>0</v>
      </c>
      <c r="P99" s="1341">
        <v>12.86</v>
      </c>
      <c r="Q99" s="1533">
        <v>0</v>
      </c>
      <c r="R99" s="1637">
        <v>12.86</v>
      </c>
      <c r="S99" s="1649"/>
      <c r="T99" s="1367"/>
      <c r="U99" s="1405"/>
    </row>
    <row r="100" spans="1:21" ht="75" customHeight="1">
      <c r="A100" s="1550"/>
      <c r="B100" s="1774"/>
      <c r="C100" s="1613"/>
      <c r="D100" s="1613"/>
      <c r="E100" s="1613"/>
      <c r="F100" s="1691"/>
      <c r="G100" s="1635"/>
      <c r="H100" s="1691"/>
      <c r="I100" s="1635"/>
      <c r="J100" s="1635"/>
      <c r="K100" s="1538"/>
      <c r="L100" s="1538"/>
      <c r="M100" s="1540"/>
      <c r="N100" s="1646"/>
      <c r="O100" s="1648"/>
      <c r="P100" s="1342"/>
      <c r="Q100" s="1534"/>
      <c r="R100" s="1637"/>
      <c r="S100" s="1649"/>
      <c r="T100" s="1367"/>
      <c r="U100" s="1405"/>
    </row>
    <row r="101" spans="1:21" ht="13.5" customHeight="1">
      <c r="A101" s="1550"/>
      <c r="B101" s="1774"/>
      <c r="C101" s="1613"/>
      <c r="D101" s="1613"/>
      <c r="E101" s="1613"/>
      <c r="F101" s="1691"/>
      <c r="G101" s="1635"/>
      <c r="H101" s="1691"/>
      <c r="I101" s="1635"/>
      <c r="J101" s="1635"/>
      <c r="K101" s="1538"/>
      <c r="L101" s="1538"/>
      <c r="M101" s="1540"/>
      <c r="N101" s="1646"/>
      <c r="O101" s="1648"/>
      <c r="P101" s="1342"/>
      <c r="Q101" s="1534"/>
      <c r="R101" s="1640" t="s">
        <v>26</v>
      </c>
      <c r="S101" s="1640"/>
      <c r="T101" s="30">
        <v>0</v>
      </c>
      <c r="U101" s="23"/>
    </row>
    <row r="102" spans="1:21" ht="13.5" customHeight="1">
      <c r="A102" s="1550"/>
      <c r="B102" s="1774"/>
      <c r="C102" s="1613"/>
      <c r="D102" s="1613"/>
      <c r="E102" s="1613"/>
      <c r="F102" s="1691"/>
      <c r="G102" s="1635"/>
      <c r="H102" s="1691"/>
      <c r="I102" s="1635"/>
      <c r="J102" s="1635"/>
      <c r="K102" s="1538"/>
      <c r="L102" s="1538"/>
      <c r="M102" s="1540"/>
      <c r="N102" s="1646"/>
      <c r="O102" s="1648"/>
      <c r="P102" s="1342"/>
      <c r="Q102" s="1534"/>
      <c r="R102" s="1640" t="s">
        <v>28</v>
      </c>
      <c r="S102" s="1640"/>
      <c r="T102" s="30">
        <v>0.33487084870848705</v>
      </c>
      <c r="U102" s="23"/>
    </row>
    <row r="103" spans="1:21" ht="21" customHeight="1">
      <c r="A103" s="1551"/>
      <c r="B103" s="1721"/>
      <c r="C103" s="1614"/>
      <c r="D103" s="1614"/>
      <c r="E103" s="1614"/>
      <c r="F103" s="1692"/>
      <c r="G103" s="1453"/>
      <c r="H103" s="1692"/>
      <c r="I103" s="1453"/>
      <c r="J103" s="1453"/>
      <c r="K103" s="1539"/>
      <c r="L103" s="1539"/>
      <c r="M103" s="1518"/>
      <c r="N103" s="1647"/>
      <c r="O103" s="1524"/>
      <c r="P103" s="1536"/>
      <c r="Q103" s="1535"/>
      <c r="R103" s="729"/>
      <c r="S103" s="723"/>
      <c r="T103" s="43"/>
      <c r="U103" s="23"/>
    </row>
    <row r="106" spans="1:8" ht="13.5" customHeight="1">
      <c r="A106" s="147" t="s">
        <v>0</v>
      </c>
      <c r="B106" s="596" t="s">
        <v>20</v>
      </c>
      <c r="C106" s="596"/>
      <c r="D106" s="491"/>
      <c r="E106" s="492"/>
      <c r="F106" s="506"/>
      <c r="G106" s="504"/>
      <c r="H106" s="504"/>
    </row>
    <row r="107" spans="1:8" ht="13.5" customHeight="1">
      <c r="A107" s="147" t="s">
        <v>21</v>
      </c>
      <c r="B107" s="147"/>
      <c r="C107" s="597" t="s">
        <v>512</v>
      </c>
      <c r="D107" s="493"/>
      <c r="E107" s="493"/>
      <c r="F107" s="493"/>
      <c r="G107" s="23"/>
      <c r="H107" s="23"/>
    </row>
    <row r="108" spans="1:8" ht="13.5" customHeight="1">
      <c r="A108" s="147" t="s">
        <v>1</v>
      </c>
      <c r="B108" s="147" t="s">
        <v>2</v>
      </c>
      <c r="C108" s="147"/>
      <c r="D108" s="494"/>
      <c r="E108" s="492"/>
      <c r="F108" s="506"/>
      <c r="G108" s="494"/>
      <c r="H108" s="494"/>
    </row>
    <row r="109" spans="1:8" ht="13.5" customHeight="1">
      <c r="A109" s="596" t="s">
        <v>22</v>
      </c>
      <c r="B109" s="596"/>
      <c r="C109" s="35">
        <v>2017</v>
      </c>
      <c r="D109" s="17"/>
      <c r="E109" s="492"/>
      <c r="F109" s="506"/>
      <c r="G109" s="494"/>
      <c r="H109" s="494"/>
    </row>
    <row r="110" spans="1:8" ht="36" customHeight="1">
      <c r="A110" s="596" t="s">
        <v>30</v>
      </c>
      <c r="B110" s="496" t="s">
        <v>73</v>
      </c>
      <c r="C110" s="596"/>
      <c r="D110" s="491"/>
      <c r="E110" s="492"/>
      <c r="F110" s="506"/>
      <c r="G110" s="23"/>
      <c r="H110" s="489"/>
    </row>
    <row r="111" spans="1:8" ht="22.5" customHeight="1">
      <c r="A111" s="203" t="s">
        <v>31</v>
      </c>
      <c r="B111" s="891">
        <v>44294</v>
      </c>
      <c r="C111" s="203"/>
      <c r="D111" s="491"/>
      <c r="E111" s="492"/>
      <c r="F111" s="506"/>
      <c r="G111" s="23"/>
      <c r="H111" s="490"/>
    </row>
    <row r="112" spans="1:8" ht="24.75" customHeight="1">
      <c r="A112" s="529" t="s">
        <v>110</v>
      </c>
      <c r="B112" s="487"/>
      <c r="C112" s="665"/>
      <c r="D112" s="37"/>
      <c r="E112" s="37"/>
      <c r="F112" s="37"/>
      <c r="G112" s="38"/>
      <c r="H112" s="38"/>
    </row>
    <row r="113" spans="1:21" ht="50.25" customHeight="1">
      <c r="A113" s="39" t="s">
        <v>3</v>
      </c>
      <c r="B113" s="39" t="s">
        <v>4</v>
      </c>
      <c r="C113" s="39" t="s">
        <v>474</v>
      </c>
      <c r="D113" s="39" t="s">
        <v>33</v>
      </c>
      <c r="E113" s="39" t="s">
        <v>34</v>
      </c>
      <c r="F113" s="39" t="s">
        <v>5</v>
      </c>
      <c r="G113" s="40" t="s">
        <v>6</v>
      </c>
      <c r="H113" s="39" t="s">
        <v>7</v>
      </c>
      <c r="I113" s="39" t="s">
        <v>35</v>
      </c>
      <c r="J113" s="39" t="s">
        <v>36</v>
      </c>
      <c r="K113" s="39" t="s">
        <v>8</v>
      </c>
      <c r="L113" s="39" t="s">
        <v>9</v>
      </c>
      <c r="M113" s="957" t="s">
        <v>37</v>
      </c>
      <c r="N113" s="119" t="s">
        <v>10</v>
      </c>
      <c r="O113" s="1097" t="s">
        <v>11</v>
      </c>
      <c r="P113" s="446" t="s">
        <v>12</v>
      </c>
      <c r="Q113" s="1097" t="s">
        <v>13</v>
      </c>
      <c r="R113" s="1313" t="s">
        <v>14</v>
      </c>
      <c r="S113" s="1286" t="s">
        <v>38</v>
      </c>
      <c r="T113" s="1286"/>
      <c r="U113" s="23"/>
    </row>
    <row r="114" spans="1:21" ht="17.25" customHeight="1">
      <c r="A114" s="39"/>
      <c r="B114" s="39"/>
      <c r="C114" s="39"/>
      <c r="D114" s="39"/>
      <c r="E114" s="39"/>
      <c r="F114" s="39"/>
      <c r="G114" s="40"/>
      <c r="H114" s="39"/>
      <c r="I114" s="39"/>
      <c r="J114" s="39"/>
      <c r="K114" s="39"/>
      <c r="L114" s="39"/>
      <c r="M114" s="957"/>
      <c r="N114" s="119"/>
      <c r="O114" s="1097"/>
      <c r="P114" s="446"/>
      <c r="Q114" s="1097"/>
      <c r="R114" s="1313"/>
      <c r="S114" s="24" t="s">
        <v>15</v>
      </c>
      <c r="T114" s="24" t="s">
        <v>16</v>
      </c>
      <c r="U114" s="23"/>
    </row>
    <row r="115" spans="1:21" ht="63" customHeight="1">
      <c r="A115" s="1653">
        <v>7</v>
      </c>
      <c r="B115" s="1720">
        <v>1201001</v>
      </c>
      <c r="C115" s="1689" t="s">
        <v>103</v>
      </c>
      <c r="D115" s="1689" t="s">
        <v>104</v>
      </c>
      <c r="E115" s="1667" t="s">
        <v>105</v>
      </c>
      <c r="F115" s="1452" t="s">
        <v>107</v>
      </c>
      <c r="G115" s="1659" t="s">
        <v>106</v>
      </c>
      <c r="H115" s="1452" t="s">
        <v>108</v>
      </c>
      <c r="I115" s="1665" t="s">
        <v>109</v>
      </c>
      <c r="J115" s="1452">
        <v>1</v>
      </c>
      <c r="K115" s="1537">
        <v>43647</v>
      </c>
      <c r="L115" s="1537">
        <v>43830</v>
      </c>
      <c r="M115" s="1517">
        <f>(+L115-K115)/7</f>
        <v>26.142857142857142</v>
      </c>
      <c r="N115" s="1645">
        <v>0.37</v>
      </c>
      <c r="O115" s="1523">
        <v>0.8</v>
      </c>
      <c r="P115" s="1341">
        <f>M115*O115</f>
        <v>20.914285714285715</v>
      </c>
      <c r="Q115" s="1341">
        <f>M115*O115</f>
        <v>20.914285714285715</v>
      </c>
      <c r="R115" s="1368">
        <v>26.1</v>
      </c>
      <c r="S115" s="1641"/>
      <c r="T115" s="1638"/>
      <c r="U115" s="1405"/>
    </row>
    <row r="116" spans="1:21" ht="167.25" customHeight="1">
      <c r="A116" s="1653"/>
      <c r="B116" s="1721"/>
      <c r="C116" s="1689"/>
      <c r="D116" s="1689"/>
      <c r="E116" s="1667"/>
      <c r="F116" s="1453"/>
      <c r="G116" s="1659"/>
      <c r="H116" s="1453"/>
      <c r="I116" s="1666"/>
      <c r="J116" s="1453"/>
      <c r="K116" s="1539"/>
      <c r="L116" s="1539"/>
      <c r="M116" s="1518"/>
      <c r="N116" s="1647"/>
      <c r="O116" s="1524"/>
      <c r="P116" s="1536"/>
      <c r="Q116" s="1536"/>
      <c r="R116" s="1369"/>
      <c r="S116" s="1642"/>
      <c r="T116" s="1639"/>
      <c r="U116" s="1405"/>
    </row>
    <row r="117" spans="1:21" ht="21" customHeight="1">
      <c r="A117" s="27"/>
      <c r="B117" s="27"/>
      <c r="C117" s="24" t="s">
        <v>18</v>
      </c>
      <c r="D117" s="24"/>
      <c r="E117" s="24"/>
      <c r="F117" s="41"/>
      <c r="G117" s="28" t="s">
        <v>25</v>
      </c>
      <c r="H117" s="28"/>
      <c r="I117" s="28"/>
      <c r="J117" s="28"/>
      <c r="K117" s="28"/>
      <c r="L117" s="28"/>
      <c r="M117" s="959"/>
      <c r="N117" s="44"/>
      <c r="O117" s="378"/>
      <c r="P117" s="380"/>
      <c r="Q117" s="378"/>
      <c r="R117" s="1410" t="s">
        <v>26</v>
      </c>
      <c r="S117" s="1410"/>
      <c r="T117" s="30">
        <v>0</v>
      </c>
      <c r="U117" s="23"/>
    </row>
    <row r="118" spans="1:21" ht="21" customHeight="1">
      <c r="A118" s="27"/>
      <c r="B118" s="27"/>
      <c r="C118" s="24" t="s">
        <v>19</v>
      </c>
      <c r="D118" s="24"/>
      <c r="E118" s="24"/>
      <c r="F118" s="41"/>
      <c r="G118" s="28" t="s">
        <v>27</v>
      </c>
      <c r="H118" s="28"/>
      <c r="I118" s="28"/>
      <c r="J118" s="28"/>
      <c r="K118" s="28"/>
      <c r="L118" s="28"/>
      <c r="M118" s="959"/>
      <c r="N118" s="44"/>
      <c r="O118" s="378"/>
      <c r="P118" s="380"/>
      <c r="Q118" s="378"/>
      <c r="R118" s="1410" t="s">
        <v>28</v>
      </c>
      <c r="S118" s="1410"/>
      <c r="T118" s="30">
        <v>0.33487084870848705</v>
      </c>
      <c r="U118" s="23"/>
    </row>
    <row r="122" spans="1:9" ht="13.5" customHeight="1">
      <c r="A122" s="147" t="s">
        <v>0</v>
      </c>
      <c r="B122" s="596" t="s">
        <v>20</v>
      </c>
      <c r="C122" s="596"/>
      <c r="D122" s="491"/>
      <c r="E122" s="492"/>
      <c r="F122" s="492"/>
      <c r="G122" s="504"/>
      <c r="H122" s="504"/>
      <c r="I122" s="17"/>
    </row>
    <row r="123" spans="1:9" ht="13.5" customHeight="1">
      <c r="A123" s="147" t="s">
        <v>21</v>
      </c>
      <c r="B123" s="147"/>
      <c r="C123" s="597" t="s">
        <v>512</v>
      </c>
      <c r="D123" s="493"/>
      <c r="E123" s="493"/>
      <c r="F123" s="493"/>
      <c r="G123" s="17"/>
      <c r="H123" s="17"/>
      <c r="I123" s="17"/>
    </row>
    <row r="124" spans="1:9" ht="13.5" customHeight="1">
      <c r="A124" s="147" t="s">
        <v>1</v>
      </c>
      <c r="B124" s="147" t="s">
        <v>2</v>
      </c>
      <c r="C124" s="147"/>
      <c r="D124" s="494"/>
      <c r="E124" s="492"/>
      <c r="F124" s="492"/>
      <c r="G124" s="494"/>
      <c r="H124" s="494"/>
      <c r="I124" s="17"/>
    </row>
    <row r="125" spans="1:12" ht="13.5" customHeight="1">
      <c r="A125" s="596" t="s">
        <v>22</v>
      </c>
      <c r="B125" s="596"/>
      <c r="C125" s="35">
        <v>2017</v>
      </c>
      <c r="D125" s="17"/>
      <c r="E125" s="492"/>
      <c r="F125" s="492"/>
      <c r="G125" s="505"/>
      <c r="H125" s="505"/>
      <c r="I125" s="17"/>
      <c r="J125" s="17"/>
      <c r="K125" s="17"/>
      <c r="L125" s="17"/>
    </row>
    <row r="126" spans="1:12" ht="13.5" customHeight="1">
      <c r="A126" s="596" t="s">
        <v>30</v>
      </c>
      <c r="B126" s="496" t="s">
        <v>73</v>
      </c>
      <c r="C126" s="67"/>
      <c r="D126" s="491"/>
      <c r="E126" s="492"/>
      <c r="F126" s="492"/>
      <c r="G126" s="17"/>
      <c r="H126" s="489"/>
      <c r="I126" s="17"/>
      <c r="J126" s="141"/>
      <c r="K126" s="141"/>
      <c r="L126" s="141"/>
    </row>
    <row r="127" spans="1:12" ht="30" customHeight="1">
      <c r="A127" s="203" t="s">
        <v>31</v>
      </c>
      <c r="B127" s="891">
        <v>44294</v>
      </c>
      <c r="C127" s="203"/>
      <c r="D127" s="491"/>
      <c r="E127" s="492"/>
      <c r="F127" s="492"/>
      <c r="G127" s="17"/>
      <c r="H127" s="490"/>
      <c r="I127" s="17"/>
      <c r="J127" s="141"/>
      <c r="K127" s="141"/>
      <c r="L127" s="141"/>
    </row>
    <row r="128" spans="1:8" ht="13.5" customHeight="1">
      <c r="A128" s="664" t="s">
        <v>111</v>
      </c>
      <c r="B128" s="510"/>
      <c r="C128" s="510"/>
      <c r="D128" s="37"/>
      <c r="E128" s="37"/>
      <c r="F128" s="37"/>
      <c r="G128" s="38"/>
      <c r="H128" s="38"/>
    </row>
    <row r="129" spans="1:21" ht="88.5" customHeight="1">
      <c r="A129" s="39" t="s">
        <v>3</v>
      </c>
      <c r="B129" s="173" t="s">
        <v>4</v>
      </c>
      <c r="C129" s="173" t="s">
        <v>474</v>
      </c>
      <c r="D129" s="39" t="s">
        <v>33</v>
      </c>
      <c r="E129" s="39" t="s">
        <v>34</v>
      </c>
      <c r="F129" s="39" t="s">
        <v>5</v>
      </c>
      <c r="G129" s="40" t="s">
        <v>6</v>
      </c>
      <c r="H129" s="39" t="s">
        <v>7</v>
      </c>
      <c r="I129" s="39" t="s">
        <v>35</v>
      </c>
      <c r="J129" s="39" t="s">
        <v>36</v>
      </c>
      <c r="K129" s="39" t="s">
        <v>8</v>
      </c>
      <c r="L129" s="39" t="s">
        <v>9</v>
      </c>
      <c r="M129" s="957" t="s">
        <v>37</v>
      </c>
      <c r="N129" s="119" t="s">
        <v>10</v>
      </c>
      <c r="O129" s="1097" t="s">
        <v>11</v>
      </c>
      <c r="P129" s="446" t="s">
        <v>12</v>
      </c>
      <c r="Q129" s="1097" t="s">
        <v>13</v>
      </c>
      <c r="R129" s="1313" t="s">
        <v>14</v>
      </c>
      <c r="S129" s="1286" t="s">
        <v>38</v>
      </c>
      <c r="T129" s="1286"/>
      <c r="U129" s="23"/>
    </row>
    <row r="130" spans="1:21" ht="22.5" customHeight="1">
      <c r="A130" s="39"/>
      <c r="B130" s="39"/>
      <c r="C130" s="39"/>
      <c r="D130" s="39"/>
      <c r="E130" s="39"/>
      <c r="F130" s="39"/>
      <c r="G130" s="40"/>
      <c r="H130" s="39"/>
      <c r="I130" s="39"/>
      <c r="J130" s="39"/>
      <c r="K130" s="39"/>
      <c r="L130" s="39"/>
      <c r="M130" s="957"/>
      <c r="N130" s="119"/>
      <c r="O130" s="1097"/>
      <c r="P130" s="446"/>
      <c r="Q130" s="1097"/>
      <c r="R130" s="1313"/>
      <c r="S130" s="24" t="s">
        <v>15</v>
      </c>
      <c r="T130" s="24" t="s">
        <v>16</v>
      </c>
      <c r="U130" s="23"/>
    </row>
    <row r="131" spans="1:21" ht="75.75" customHeight="1">
      <c r="A131" s="1653">
        <v>5</v>
      </c>
      <c r="B131" s="1720">
        <v>1201001</v>
      </c>
      <c r="C131" s="1722" t="s">
        <v>84</v>
      </c>
      <c r="D131" s="1667" t="s">
        <v>85</v>
      </c>
      <c r="E131" s="1667" t="s">
        <v>86</v>
      </c>
      <c r="F131" s="1452" t="s">
        <v>94</v>
      </c>
      <c r="G131" s="1659" t="s">
        <v>88</v>
      </c>
      <c r="H131" s="1452" t="s">
        <v>95</v>
      </c>
      <c r="I131" s="1452" t="s">
        <v>96</v>
      </c>
      <c r="J131" s="1452">
        <v>1</v>
      </c>
      <c r="K131" s="1537">
        <v>43647</v>
      </c>
      <c r="L131" s="1537">
        <v>43830</v>
      </c>
      <c r="M131" s="1517">
        <f>(+L131-K131)/7</f>
        <v>26.142857142857142</v>
      </c>
      <c r="N131" s="1645">
        <v>0.4</v>
      </c>
      <c r="O131" s="1523">
        <v>1</v>
      </c>
      <c r="P131" s="1341">
        <f>M131*O131</f>
        <v>26.142857142857142</v>
      </c>
      <c r="Q131" s="1533">
        <v>20.9</v>
      </c>
      <c r="R131" s="1368">
        <v>26.14</v>
      </c>
      <c r="S131" s="1772"/>
      <c r="T131" s="1638"/>
      <c r="U131" s="1405"/>
    </row>
    <row r="132" spans="1:21" ht="147" customHeight="1">
      <c r="A132" s="1653"/>
      <c r="B132" s="1721"/>
      <c r="C132" s="1722"/>
      <c r="D132" s="1667"/>
      <c r="E132" s="1667"/>
      <c r="F132" s="1453"/>
      <c r="G132" s="1659"/>
      <c r="H132" s="1453"/>
      <c r="I132" s="1453"/>
      <c r="J132" s="1453"/>
      <c r="K132" s="1539"/>
      <c r="L132" s="1539"/>
      <c r="M132" s="1518"/>
      <c r="N132" s="1647"/>
      <c r="O132" s="1524"/>
      <c r="P132" s="1536"/>
      <c r="Q132" s="1535"/>
      <c r="R132" s="1369"/>
      <c r="S132" s="1773"/>
      <c r="T132" s="1639"/>
      <c r="U132" s="1405"/>
    </row>
    <row r="133" spans="1:21" ht="249.75" customHeight="1">
      <c r="A133" s="171">
        <v>6</v>
      </c>
      <c r="B133" s="754">
        <v>1201001</v>
      </c>
      <c r="C133" s="603" t="s">
        <v>97</v>
      </c>
      <c r="D133" s="755" t="s">
        <v>98</v>
      </c>
      <c r="E133" s="755" t="s">
        <v>99</v>
      </c>
      <c r="F133" s="757" t="s">
        <v>100</v>
      </c>
      <c r="G133" s="750" t="s">
        <v>101</v>
      </c>
      <c r="H133" s="757" t="s">
        <v>102</v>
      </c>
      <c r="I133" s="760" t="s">
        <v>75</v>
      </c>
      <c r="J133" s="750">
        <v>6</v>
      </c>
      <c r="K133" s="761">
        <v>43467</v>
      </c>
      <c r="L133" s="761">
        <v>43830</v>
      </c>
      <c r="M133" s="958">
        <f>(+L133-K133)/7</f>
        <v>51.857142857142854</v>
      </c>
      <c r="N133" s="752">
        <v>4</v>
      </c>
      <c r="O133" s="1098">
        <v>0.85</v>
      </c>
      <c r="P133" s="355">
        <f>M133*O133</f>
        <v>44.07857142857142</v>
      </c>
      <c r="Q133" s="418">
        <v>41.5</v>
      </c>
      <c r="R133" s="745">
        <v>51.86</v>
      </c>
      <c r="S133" s="759"/>
      <c r="T133" s="41"/>
      <c r="U133" s="23"/>
    </row>
    <row r="134" spans="1:21" ht="27.75" customHeight="1">
      <c r="A134" s="27"/>
      <c r="B134" s="27"/>
      <c r="C134" s="24" t="s">
        <v>18</v>
      </c>
      <c r="D134" s="24"/>
      <c r="E134" s="24"/>
      <c r="F134" s="41"/>
      <c r="G134" s="28" t="s">
        <v>25</v>
      </c>
      <c r="H134" s="28"/>
      <c r="I134" s="28"/>
      <c r="J134" s="28"/>
      <c r="K134" s="28"/>
      <c r="L134" s="28"/>
      <c r="M134" s="959"/>
      <c r="N134" s="44"/>
      <c r="O134" s="378"/>
      <c r="P134" s="380"/>
      <c r="Q134" s="378"/>
      <c r="R134" s="1410" t="s">
        <v>26</v>
      </c>
      <c r="S134" s="1410"/>
      <c r="T134" s="30">
        <v>0</v>
      </c>
      <c r="U134" s="23"/>
    </row>
    <row r="135" spans="1:21" ht="13.5" customHeight="1">
      <c r="A135" s="27"/>
      <c r="B135" s="27"/>
      <c r="C135" s="24" t="s">
        <v>19</v>
      </c>
      <c r="D135" s="24"/>
      <c r="E135" s="24"/>
      <c r="F135" s="41"/>
      <c r="G135" s="28" t="s">
        <v>27</v>
      </c>
      <c r="H135" s="28"/>
      <c r="I135" s="28"/>
      <c r="J135" s="28"/>
      <c r="K135" s="28"/>
      <c r="L135" s="28"/>
      <c r="M135" s="959"/>
      <c r="N135" s="44"/>
      <c r="O135" s="378"/>
      <c r="P135" s="380"/>
      <c r="Q135" s="378"/>
      <c r="R135" s="1410" t="s">
        <v>28</v>
      </c>
      <c r="S135" s="1410"/>
      <c r="T135" s="30">
        <v>0.33487084870848705</v>
      </c>
      <c r="U135" s="23"/>
    </row>
    <row r="138" ht="20.25" customHeight="1"/>
    <row r="139" ht="17.25" customHeight="1">
      <c r="A139" s="1854"/>
    </row>
    <row r="140" spans="1:20" ht="17.25" customHeight="1">
      <c r="A140" s="874" t="s">
        <v>112</v>
      </c>
      <c r="B140" s="875"/>
      <c r="C140" s="875"/>
      <c r="D140" s="875"/>
      <c r="E140" s="875"/>
      <c r="F140" s="875"/>
      <c r="G140" s="875"/>
      <c r="H140" s="875"/>
      <c r="I140" s="875"/>
      <c r="J140" s="875"/>
      <c r="K140" s="875"/>
      <c r="L140" s="875"/>
      <c r="M140" s="954"/>
      <c r="N140" s="875"/>
      <c r="O140" s="1121"/>
      <c r="P140" s="1121"/>
      <c r="Q140" s="1121"/>
      <c r="R140" s="875"/>
      <c r="S140" s="875"/>
      <c r="T140" s="876"/>
    </row>
    <row r="141" spans="1:93" s="17" customFormat="1" ht="17.25" customHeight="1">
      <c r="A141" s="124"/>
      <c r="B141" s="124"/>
      <c r="C141" s="124"/>
      <c r="D141" s="124"/>
      <c r="E141" s="124"/>
      <c r="F141" s="124"/>
      <c r="G141" s="124"/>
      <c r="H141" s="124"/>
      <c r="I141" s="124"/>
      <c r="J141" s="124"/>
      <c r="K141" s="124"/>
      <c r="L141" s="124"/>
      <c r="M141" s="960"/>
      <c r="N141" s="124"/>
      <c r="O141" s="844"/>
      <c r="P141" s="1124"/>
      <c r="Q141" s="844"/>
      <c r="R141" s="192"/>
      <c r="S141" s="124"/>
      <c r="T141" s="124"/>
      <c r="U141" s="16"/>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row>
    <row r="142" spans="1:8" ht="30" customHeight="1">
      <c r="A142" s="31" t="s">
        <v>0</v>
      </c>
      <c r="B142" s="464" t="s">
        <v>20</v>
      </c>
      <c r="C142" s="491"/>
      <c r="D142" s="491"/>
      <c r="E142" s="492"/>
      <c r="F142" s="492"/>
      <c r="G142" s="32"/>
      <c r="H142" s="32"/>
    </row>
    <row r="143" spans="1:6" ht="30" customHeight="1">
      <c r="A143" s="31" t="s">
        <v>21</v>
      </c>
      <c r="B143" s="465" t="s">
        <v>512</v>
      </c>
      <c r="C143" s="493"/>
      <c r="D143" s="493"/>
      <c r="E143" s="493"/>
      <c r="F143" s="493"/>
    </row>
    <row r="144" spans="1:8" ht="30" customHeight="1">
      <c r="A144" s="31" t="s">
        <v>1</v>
      </c>
      <c r="B144" s="31" t="s">
        <v>2</v>
      </c>
      <c r="C144" s="508"/>
      <c r="D144" s="494"/>
      <c r="E144" s="492"/>
      <c r="F144" s="492"/>
      <c r="G144" s="34"/>
      <c r="H144" s="34"/>
    </row>
    <row r="145" spans="1:8" ht="18.75" customHeight="1">
      <c r="A145" s="464" t="s">
        <v>22</v>
      </c>
      <c r="B145" s="501">
        <v>2017</v>
      </c>
      <c r="C145" s="491"/>
      <c r="D145" s="495"/>
      <c r="E145" s="492"/>
      <c r="F145" s="492"/>
      <c r="G145" s="36"/>
      <c r="H145" s="36"/>
    </row>
    <row r="146" spans="1:6" ht="18.75" customHeight="1">
      <c r="A146" s="464" t="s">
        <v>30</v>
      </c>
      <c r="B146" s="503" t="s">
        <v>113</v>
      </c>
      <c r="C146" s="489"/>
      <c r="D146" s="491"/>
      <c r="E146" s="492"/>
      <c r="F146" s="492"/>
    </row>
    <row r="147" spans="1:6" ht="18.75" customHeight="1">
      <c r="A147" s="203" t="s">
        <v>31</v>
      </c>
      <c r="B147" s="891">
        <v>44294</v>
      </c>
      <c r="C147" s="490"/>
      <c r="D147" s="491"/>
      <c r="E147" s="492"/>
      <c r="F147" s="492"/>
    </row>
    <row r="148" spans="1:8" ht="36.75" customHeight="1">
      <c r="A148" s="482" t="s">
        <v>1420</v>
      </c>
      <c r="B148" s="502"/>
      <c r="C148" s="502"/>
      <c r="D148" s="37"/>
      <c r="E148" s="37"/>
      <c r="F148" s="37"/>
      <c r="G148" s="38"/>
      <c r="H148" s="38"/>
    </row>
    <row r="149" spans="1:21" ht="51" customHeight="1">
      <c r="A149" s="39" t="s">
        <v>3</v>
      </c>
      <c r="B149" s="39" t="s">
        <v>4</v>
      </c>
      <c r="C149" s="39" t="s">
        <v>474</v>
      </c>
      <c r="D149" s="39" t="s">
        <v>33</v>
      </c>
      <c r="E149" s="39" t="s">
        <v>34</v>
      </c>
      <c r="F149" s="39" t="s">
        <v>5</v>
      </c>
      <c r="G149" s="40" t="s">
        <v>6</v>
      </c>
      <c r="H149" s="39" t="s">
        <v>7</v>
      </c>
      <c r="I149" s="39" t="s">
        <v>35</v>
      </c>
      <c r="J149" s="39" t="s">
        <v>36</v>
      </c>
      <c r="K149" s="39" t="s">
        <v>8</v>
      </c>
      <c r="L149" s="39" t="s">
        <v>9</v>
      </c>
      <c r="M149" s="957" t="s">
        <v>37</v>
      </c>
      <c r="N149" s="119" t="s">
        <v>10</v>
      </c>
      <c r="O149" s="1097" t="s">
        <v>11</v>
      </c>
      <c r="P149" s="446" t="s">
        <v>12</v>
      </c>
      <c r="Q149" s="1097" t="s">
        <v>13</v>
      </c>
      <c r="R149" s="1313" t="s">
        <v>14</v>
      </c>
      <c r="S149" s="1286" t="s">
        <v>38</v>
      </c>
      <c r="T149" s="1286"/>
      <c r="U149" s="23"/>
    </row>
    <row r="150" spans="1:21" ht="75" customHeight="1">
      <c r="A150" s="39"/>
      <c r="B150" s="39"/>
      <c r="C150" s="39"/>
      <c r="D150" s="39"/>
      <c r="E150" s="39"/>
      <c r="F150" s="39"/>
      <c r="G150" s="40"/>
      <c r="H150" s="39"/>
      <c r="I150" s="39"/>
      <c r="J150" s="39"/>
      <c r="K150" s="39"/>
      <c r="L150" s="39"/>
      <c r="M150" s="957"/>
      <c r="N150" s="119"/>
      <c r="O150" s="1097"/>
      <c r="P150" s="446"/>
      <c r="Q150" s="1097"/>
      <c r="R150" s="1313"/>
      <c r="S150" s="24" t="s">
        <v>15</v>
      </c>
      <c r="T150" s="24" t="s">
        <v>16</v>
      </c>
      <c r="U150" s="23"/>
    </row>
    <row r="151" spans="1:21" ht="56.25" customHeight="1">
      <c r="A151" s="1729">
        <v>1</v>
      </c>
      <c r="B151" s="1717">
        <v>1404004</v>
      </c>
      <c r="C151" s="1668" t="s">
        <v>114</v>
      </c>
      <c r="D151" s="1668" t="s">
        <v>1118</v>
      </c>
      <c r="E151" s="1668" t="s">
        <v>1119</v>
      </c>
      <c r="F151" s="1657" t="s">
        <v>1198</v>
      </c>
      <c r="G151" s="1660" t="s">
        <v>115</v>
      </c>
      <c r="H151" s="1549" t="s">
        <v>1199</v>
      </c>
      <c r="I151" s="1452" t="s">
        <v>121</v>
      </c>
      <c r="J151" s="1663">
        <v>1</v>
      </c>
      <c r="K151" s="1651">
        <v>43649</v>
      </c>
      <c r="L151" s="1651">
        <v>43651</v>
      </c>
      <c r="M151" s="1655">
        <f>(L151-K151)/7</f>
        <v>0.2857142857142857</v>
      </c>
      <c r="N151" s="1645">
        <v>3</v>
      </c>
      <c r="O151" s="1523">
        <v>0.5</v>
      </c>
      <c r="P151" s="1341">
        <f>M151*O151</f>
        <v>0.14285714285714285</v>
      </c>
      <c r="Q151" s="1643">
        <f>M151*O151</f>
        <v>0.14285714285714285</v>
      </c>
      <c r="R151" s="1368">
        <v>9.29</v>
      </c>
      <c r="S151" s="1638"/>
      <c r="T151" s="1367"/>
      <c r="U151" s="1206"/>
    </row>
    <row r="152" spans="1:94" s="43" customFormat="1" ht="30.75" customHeight="1">
      <c r="A152" s="1730"/>
      <c r="B152" s="1718"/>
      <c r="C152" s="1669"/>
      <c r="D152" s="1669"/>
      <c r="E152" s="1669"/>
      <c r="F152" s="1658"/>
      <c r="G152" s="1661"/>
      <c r="H152" s="1551"/>
      <c r="I152" s="1453"/>
      <c r="J152" s="1664"/>
      <c r="K152" s="1652"/>
      <c r="L152" s="1652"/>
      <c r="M152" s="1656"/>
      <c r="N152" s="1647"/>
      <c r="O152" s="1524"/>
      <c r="P152" s="1536"/>
      <c r="Q152" s="1644"/>
      <c r="R152" s="1369"/>
      <c r="S152" s="1639"/>
      <c r="T152" s="1367"/>
      <c r="U152" s="1206"/>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946"/>
      <c r="BM152" s="946"/>
      <c r="BN152" s="946"/>
      <c r="BO152" s="946"/>
      <c r="BP152" s="946"/>
      <c r="BQ152" s="946"/>
      <c r="BR152" s="946"/>
      <c r="BS152" s="946"/>
      <c r="BT152" s="946"/>
      <c r="BU152" s="946"/>
      <c r="BV152" s="946"/>
      <c r="BW152" s="946"/>
      <c r="BX152" s="946"/>
      <c r="BY152" s="946"/>
      <c r="BZ152" s="946"/>
      <c r="CA152" s="946"/>
      <c r="CB152" s="946"/>
      <c r="CC152" s="946"/>
      <c r="CD152" s="946"/>
      <c r="CE152" s="946"/>
      <c r="CF152" s="946"/>
      <c r="CG152" s="946"/>
      <c r="CH152" s="946"/>
      <c r="CI152" s="946"/>
      <c r="CJ152" s="946"/>
      <c r="CK152" s="946"/>
      <c r="CL152" s="946"/>
      <c r="CM152" s="946"/>
      <c r="CN152" s="946"/>
      <c r="CO152" s="946"/>
      <c r="CP152" s="1047"/>
    </row>
    <row r="153" spans="1:21" ht="100.5" customHeight="1">
      <c r="A153" s="1730"/>
      <c r="B153" s="1718"/>
      <c r="C153" s="1669"/>
      <c r="D153" s="1669"/>
      <c r="E153" s="1669"/>
      <c r="F153" s="734" t="s">
        <v>116</v>
      </c>
      <c r="G153" s="1661"/>
      <c r="H153" s="709" t="s">
        <v>117</v>
      </c>
      <c r="I153" s="709" t="s">
        <v>118</v>
      </c>
      <c r="J153" s="762">
        <v>10</v>
      </c>
      <c r="K153" s="763">
        <v>43654</v>
      </c>
      <c r="L153" s="763">
        <v>43719</v>
      </c>
      <c r="M153" s="961">
        <f>(L153-K153)/7</f>
        <v>9.285714285714286</v>
      </c>
      <c r="N153" s="764">
        <v>3</v>
      </c>
      <c r="O153" s="1083">
        <v>0.4</v>
      </c>
      <c r="P153" s="1081">
        <v>3.7</v>
      </c>
      <c r="Q153" s="374">
        <v>3.7</v>
      </c>
      <c r="R153" s="765">
        <v>9.29</v>
      </c>
      <c r="S153" s="162"/>
      <c r="T153" s="162"/>
      <c r="U153" s="23"/>
    </row>
    <row r="154" spans="1:21" ht="102.75" customHeight="1">
      <c r="A154" s="1730"/>
      <c r="B154" s="1718"/>
      <c r="C154" s="1669"/>
      <c r="D154" s="1669"/>
      <c r="E154" s="1669"/>
      <c r="F154" s="528" t="s">
        <v>119</v>
      </c>
      <c r="G154" s="1661"/>
      <c r="H154" s="171" t="s">
        <v>120</v>
      </c>
      <c r="I154" s="171" t="s">
        <v>121</v>
      </c>
      <c r="J154" s="756">
        <v>1</v>
      </c>
      <c r="K154" s="766">
        <v>43658</v>
      </c>
      <c r="L154" s="767">
        <v>43723</v>
      </c>
      <c r="M154" s="962">
        <f>(L154-K154)/7</f>
        <v>9.285714285714286</v>
      </c>
      <c r="N154" s="752">
        <v>0.6</v>
      </c>
      <c r="O154" s="1098">
        <v>0</v>
      </c>
      <c r="P154" s="355">
        <v>0</v>
      </c>
      <c r="Q154" s="418">
        <v>0</v>
      </c>
      <c r="R154" s="745">
        <v>0.43</v>
      </c>
      <c r="S154" s="41"/>
      <c r="T154" s="41"/>
      <c r="U154" s="23"/>
    </row>
    <row r="155" spans="1:21" ht="36" customHeight="1">
      <c r="A155" s="1730"/>
      <c r="B155" s="1718"/>
      <c r="C155" s="1669"/>
      <c r="D155" s="1669"/>
      <c r="E155" s="1669"/>
      <c r="F155" s="1386" t="s">
        <v>122</v>
      </c>
      <c r="G155" s="1661"/>
      <c r="H155" s="1653" t="s">
        <v>123</v>
      </c>
      <c r="I155" s="1653" t="s">
        <v>124</v>
      </c>
      <c r="J155" s="1696">
        <v>1</v>
      </c>
      <c r="K155" s="1654">
        <v>43662</v>
      </c>
      <c r="L155" s="1654">
        <v>43829</v>
      </c>
      <c r="M155" s="1650">
        <f>(L155-K155)/7</f>
        <v>23.857142857142858</v>
      </c>
      <c r="N155" s="1366">
        <v>0.4</v>
      </c>
      <c r="O155" s="1601">
        <v>0.55</v>
      </c>
      <c r="P155" s="1602">
        <f>M155*O155</f>
        <v>13.121428571428572</v>
      </c>
      <c r="Q155" s="1602">
        <f>P155</f>
        <v>13.121428571428572</v>
      </c>
      <c r="R155" s="1637">
        <v>23.86</v>
      </c>
      <c r="S155" s="1367"/>
      <c r="T155" s="1367"/>
      <c r="U155" s="1405"/>
    </row>
    <row r="156" spans="1:21" ht="75.75" customHeight="1">
      <c r="A156" s="1731"/>
      <c r="B156" s="1719"/>
      <c r="C156" s="1670"/>
      <c r="D156" s="1670"/>
      <c r="E156" s="1670"/>
      <c r="F156" s="1386"/>
      <c r="G156" s="1662"/>
      <c r="H156" s="1653"/>
      <c r="I156" s="1653"/>
      <c r="J156" s="1696"/>
      <c r="K156" s="1654"/>
      <c r="L156" s="1654"/>
      <c r="M156" s="1650"/>
      <c r="N156" s="1366"/>
      <c r="O156" s="1601"/>
      <c r="P156" s="1602"/>
      <c r="Q156" s="1636"/>
      <c r="R156" s="1637"/>
      <c r="S156" s="1367"/>
      <c r="T156" s="1367"/>
      <c r="U156" s="1405"/>
    </row>
    <row r="157" spans="1:21" ht="13.5" customHeight="1">
      <c r="A157" s="27"/>
      <c r="B157" s="27"/>
      <c r="C157" s="24" t="s">
        <v>18</v>
      </c>
      <c r="D157" s="24"/>
      <c r="E157" s="24"/>
      <c r="F157" s="41"/>
      <c r="G157" s="28" t="s">
        <v>25</v>
      </c>
      <c r="H157" s="28"/>
      <c r="I157" s="28"/>
      <c r="J157" s="28"/>
      <c r="K157" s="28"/>
      <c r="L157" s="28"/>
      <c r="M157" s="959"/>
      <c r="N157" s="44"/>
      <c r="O157" s="378"/>
      <c r="P157" s="380"/>
      <c r="Q157" s="378"/>
      <c r="R157" s="1410" t="s">
        <v>26</v>
      </c>
      <c r="S157" s="1410"/>
      <c r="T157" s="30">
        <v>0</v>
      </c>
      <c r="U157" s="23"/>
    </row>
    <row r="158" spans="1:21" ht="13.5" customHeight="1">
      <c r="A158" s="27"/>
      <c r="B158" s="27"/>
      <c r="C158" s="24" t="s">
        <v>19</v>
      </c>
      <c r="D158" s="24"/>
      <c r="E158" s="24"/>
      <c r="F158" s="41"/>
      <c r="G158" s="28" t="s">
        <v>27</v>
      </c>
      <c r="H158" s="28"/>
      <c r="I158" s="28"/>
      <c r="J158" s="28"/>
      <c r="K158" s="28"/>
      <c r="L158" s="28"/>
      <c r="M158" s="959"/>
      <c r="N158" s="44"/>
      <c r="O158" s="378"/>
      <c r="P158" s="380"/>
      <c r="Q158" s="378"/>
      <c r="R158" s="1410" t="s">
        <v>28</v>
      </c>
      <c r="S158" s="1410"/>
      <c r="T158" s="30">
        <v>0.33487084870848705</v>
      </c>
      <c r="U158" s="23"/>
    </row>
    <row r="159" spans="1:17" ht="13.5" customHeight="1">
      <c r="A159" s="1854"/>
      <c r="Q159" s="1125"/>
    </row>
    <row r="160" spans="1:20" ht="13.5" customHeight="1">
      <c r="A160" s="874" t="s">
        <v>126</v>
      </c>
      <c r="B160" s="875"/>
      <c r="C160" s="875"/>
      <c r="D160" s="875"/>
      <c r="E160" s="875"/>
      <c r="F160" s="875"/>
      <c r="G160" s="875"/>
      <c r="H160" s="875"/>
      <c r="I160" s="875"/>
      <c r="J160" s="875"/>
      <c r="K160" s="875"/>
      <c r="L160" s="875"/>
      <c r="M160" s="954"/>
      <c r="N160" s="875"/>
      <c r="O160" s="1121"/>
      <c r="P160" s="1121"/>
      <c r="Q160" s="1121"/>
      <c r="R160" s="875"/>
      <c r="S160" s="875"/>
      <c r="T160" s="876"/>
    </row>
    <row r="162" spans="1:8" ht="18" customHeight="1">
      <c r="A162" s="31" t="s">
        <v>0</v>
      </c>
      <c r="B162" s="464" t="s">
        <v>20</v>
      </c>
      <c r="C162" s="464"/>
      <c r="D162" s="491"/>
      <c r="E162" s="492"/>
      <c r="F162" s="492"/>
      <c r="G162" s="32"/>
      <c r="H162" s="32"/>
    </row>
    <row r="163" spans="1:6" ht="18" customHeight="1">
      <c r="A163" s="31" t="s">
        <v>21</v>
      </c>
      <c r="B163" s="465" t="s">
        <v>512</v>
      </c>
      <c r="C163" s="67"/>
      <c r="D163" s="493"/>
      <c r="E163" s="493"/>
      <c r="F163" s="493"/>
    </row>
    <row r="164" spans="1:8" ht="18" customHeight="1">
      <c r="A164" s="31" t="s">
        <v>1</v>
      </c>
      <c r="B164" s="31" t="s">
        <v>2</v>
      </c>
      <c r="C164" s="147"/>
      <c r="D164" s="494"/>
      <c r="E164" s="492"/>
      <c r="F164" s="492"/>
      <c r="G164" s="34"/>
      <c r="H164" s="34"/>
    </row>
    <row r="165" spans="1:8" ht="18" customHeight="1">
      <c r="A165" s="464" t="s">
        <v>22</v>
      </c>
      <c r="B165" s="35">
        <v>2018</v>
      </c>
      <c r="C165" s="464"/>
      <c r="D165" s="17"/>
      <c r="E165" s="492"/>
      <c r="F165" s="492"/>
      <c r="G165" s="36"/>
      <c r="H165" s="36"/>
    </row>
    <row r="166" spans="1:8" ht="18" customHeight="1">
      <c r="A166" s="464" t="s">
        <v>30</v>
      </c>
      <c r="B166" s="572">
        <v>43536</v>
      </c>
      <c r="C166" s="464"/>
      <c r="D166" s="491"/>
      <c r="E166" s="492"/>
      <c r="F166" s="492"/>
      <c r="H166" s="489"/>
    </row>
    <row r="167" spans="1:8" ht="18" customHeight="1">
      <c r="A167" s="203" t="s">
        <v>31</v>
      </c>
      <c r="B167" s="671">
        <v>44294</v>
      </c>
      <c r="C167" s="203"/>
      <c r="D167" s="488"/>
      <c r="E167" s="19"/>
      <c r="F167" s="19"/>
      <c r="H167" s="490"/>
    </row>
    <row r="168" spans="1:8" ht="101.25" customHeight="1">
      <c r="A168" s="485" t="s">
        <v>1201</v>
      </c>
      <c r="B168" s="666"/>
      <c r="C168" s="484"/>
      <c r="D168" s="37"/>
      <c r="E168" s="37"/>
      <c r="F168" s="37"/>
      <c r="G168" s="38"/>
      <c r="H168" s="38"/>
    </row>
    <row r="169" spans="1:21" ht="54.75" customHeight="1">
      <c r="A169" s="122" t="s">
        <v>3</v>
      </c>
      <c r="B169" s="39" t="s">
        <v>4</v>
      </c>
      <c r="C169" s="39" t="s">
        <v>474</v>
      </c>
      <c r="D169" s="39" t="s">
        <v>33</v>
      </c>
      <c r="E169" s="39" t="s">
        <v>34</v>
      </c>
      <c r="F169" s="39" t="s">
        <v>5</v>
      </c>
      <c r="G169" s="40" t="s">
        <v>6</v>
      </c>
      <c r="H169" s="39" t="s">
        <v>7</v>
      </c>
      <c r="I169" s="39" t="s">
        <v>35</v>
      </c>
      <c r="J169" s="39" t="s">
        <v>36</v>
      </c>
      <c r="K169" s="39" t="s">
        <v>8</v>
      </c>
      <c r="L169" s="39" t="s">
        <v>9</v>
      </c>
      <c r="M169" s="957" t="s">
        <v>37</v>
      </c>
      <c r="N169" s="119" t="s">
        <v>10</v>
      </c>
      <c r="O169" s="1097" t="s">
        <v>11</v>
      </c>
      <c r="P169" s="446" t="s">
        <v>12</v>
      </c>
      <c r="Q169" s="1097" t="s">
        <v>13</v>
      </c>
      <c r="R169" s="1218" t="s">
        <v>14</v>
      </c>
      <c r="S169" s="1286" t="s">
        <v>38</v>
      </c>
      <c r="T169" s="1286"/>
      <c r="U169" s="23"/>
    </row>
    <row r="170" spans="1:93" s="936" customFormat="1" ht="152.25" customHeight="1">
      <c r="A170" s="1332">
        <v>1</v>
      </c>
      <c r="B170" s="1265">
        <v>1603001</v>
      </c>
      <c r="C170" s="1264" t="s">
        <v>1405</v>
      </c>
      <c r="D170" s="1265" t="s">
        <v>1406</v>
      </c>
      <c r="E170" s="1265" t="s">
        <v>128</v>
      </c>
      <c r="F170" s="1265" t="s">
        <v>129</v>
      </c>
      <c r="G170" s="1265" t="s">
        <v>130</v>
      </c>
      <c r="H170" s="938" t="s">
        <v>1407</v>
      </c>
      <c r="I170" s="938" t="s">
        <v>1408</v>
      </c>
      <c r="J170" s="937">
        <v>1</v>
      </c>
      <c r="K170" s="939">
        <v>43575</v>
      </c>
      <c r="L170" s="940">
        <v>43666</v>
      </c>
      <c r="M170" s="963">
        <f>(L170-K170)/7</f>
        <v>13</v>
      </c>
      <c r="N170" s="1050">
        <v>1</v>
      </c>
      <c r="O170" s="1126">
        <v>1</v>
      </c>
      <c r="P170" s="1127">
        <f>M170*O170</f>
        <v>13</v>
      </c>
      <c r="Q170" s="1127">
        <f>P170</f>
        <v>13</v>
      </c>
      <c r="R170" s="1222"/>
      <c r="S170" s="941"/>
      <c r="T170" s="941"/>
      <c r="U170" s="935"/>
      <c r="V170" s="935"/>
      <c r="W170" s="935"/>
      <c r="X170" s="935"/>
      <c r="Y170" s="935"/>
      <c r="Z170" s="935"/>
      <c r="AA170" s="935"/>
      <c r="AB170" s="935"/>
      <c r="AC170" s="935"/>
      <c r="AD170" s="935"/>
      <c r="AE170" s="935"/>
      <c r="AF170" s="935"/>
      <c r="AG170" s="935"/>
      <c r="AH170" s="935"/>
      <c r="AI170" s="935"/>
      <c r="AJ170" s="935"/>
      <c r="AK170" s="935"/>
      <c r="AL170" s="935"/>
      <c r="AM170" s="935"/>
      <c r="AN170" s="935"/>
      <c r="AO170" s="935"/>
      <c r="AP170" s="935"/>
      <c r="AQ170" s="935"/>
      <c r="AR170" s="935"/>
      <c r="AS170" s="935"/>
      <c r="AT170" s="935"/>
      <c r="AU170" s="935"/>
      <c r="AV170" s="935"/>
      <c r="AW170" s="935"/>
      <c r="AX170" s="935"/>
      <c r="AY170" s="935"/>
      <c r="AZ170" s="935"/>
      <c r="BA170" s="935"/>
      <c r="BB170" s="935"/>
      <c r="BC170" s="935"/>
      <c r="BD170" s="935"/>
      <c r="BE170" s="935"/>
      <c r="BF170" s="935"/>
      <c r="BG170" s="935"/>
      <c r="BH170" s="935"/>
      <c r="BI170" s="935"/>
      <c r="BJ170" s="935"/>
      <c r="BK170" s="935"/>
      <c r="BL170" s="935"/>
      <c r="BM170" s="935"/>
      <c r="BN170" s="935"/>
      <c r="BO170" s="935"/>
      <c r="BP170" s="935"/>
      <c r="BQ170" s="935"/>
      <c r="BR170" s="935"/>
      <c r="BS170" s="935"/>
      <c r="BT170" s="935"/>
      <c r="BU170" s="935"/>
      <c r="BV170" s="935"/>
      <c r="BW170" s="935"/>
      <c r="BX170" s="935"/>
      <c r="BY170" s="935"/>
      <c r="BZ170" s="935"/>
      <c r="CA170" s="935"/>
      <c r="CB170" s="935"/>
      <c r="CC170" s="935"/>
      <c r="CD170" s="935"/>
      <c r="CE170" s="935"/>
      <c r="CF170" s="935"/>
      <c r="CG170" s="935"/>
      <c r="CH170" s="935"/>
      <c r="CI170" s="935"/>
      <c r="CJ170" s="935"/>
      <c r="CK170" s="935"/>
      <c r="CL170" s="935"/>
      <c r="CM170" s="935"/>
      <c r="CN170" s="935"/>
      <c r="CO170" s="935"/>
    </row>
    <row r="171" spans="1:93" s="936" customFormat="1" ht="152.25" customHeight="1">
      <c r="A171" s="1332"/>
      <c r="B171" s="1266"/>
      <c r="C171" s="1264"/>
      <c r="D171" s="1266"/>
      <c r="E171" s="1266"/>
      <c r="F171" s="1266"/>
      <c r="G171" s="1266"/>
      <c r="H171" s="942" t="s">
        <v>1409</v>
      </c>
      <c r="I171" s="937" t="s">
        <v>1410</v>
      </c>
      <c r="J171" s="937">
        <v>1</v>
      </c>
      <c r="K171" s="940">
        <v>43678</v>
      </c>
      <c r="L171" s="940">
        <v>43709</v>
      </c>
      <c r="M171" s="963">
        <f>(+L171-K171)/7</f>
        <v>4.428571428571429</v>
      </c>
      <c r="N171" s="1050">
        <v>0</v>
      </c>
      <c r="O171" s="1126">
        <v>0</v>
      </c>
      <c r="P171" s="1127">
        <f>M171*O171</f>
        <v>0</v>
      </c>
      <c r="Q171" s="1127">
        <f>P171</f>
        <v>0</v>
      </c>
      <c r="R171" s="1222"/>
      <c r="S171" s="941"/>
      <c r="T171" s="941"/>
      <c r="U171" s="935"/>
      <c r="V171" s="935"/>
      <c r="W171" s="935"/>
      <c r="X171" s="935"/>
      <c r="Y171" s="935"/>
      <c r="Z171" s="935"/>
      <c r="AA171" s="935"/>
      <c r="AB171" s="935"/>
      <c r="AC171" s="935"/>
      <c r="AD171" s="935"/>
      <c r="AE171" s="935"/>
      <c r="AF171" s="935"/>
      <c r="AG171" s="935"/>
      <c r="AH171" s="935"/>
      <c r="AI171" s="935"/>
      <c r="AJ171" s="935"/>
      <c r="AK171" s="935"/>
      <c r="AL171" s="935"/>
      <c r="AM171" s="935"/>
      <c r="AN171" s="935"/>
      <c r="AO171" s="935"/>
      <c r="AP171" s="935"/>
      <c r="AQ171" s="935"/>
      <c r="AR171" s="935"/>
      <c r="AS171" s="935"/>
      <c r="AT171" s="935"/>
      <c r="AU171" s="935"/>
      <c r="AV171" s="935"/>
      <c r="AW171" s="935"/>
      <c r="AX171" s="935"/>
      <c r="AY171" s="935"/>
      <c r="AZ171" s="935"/>
      <c r="BA171" s="935"/>
      <c r="BB171" s="935"/>
      <c r="BC171" s="935"/>
      <c r="BD171" s="935"/>
      <c r="BE171" s="935"/>
      <c r="BF171" s="935"/>
      <c r="BG171" s="935"/>
      <c r="BH171" s="935"/>
      <c r="BI171" s="935"/>
      <c r="BJ171" s="935"/>
      <c r="BK171" s="935"/>
      <c r="BL171" s="935"/>
      <c r="BM171" s="935"/>
      <c r="BN171" s="935"/>
      <c r="BO171" s="935"/>
      <c r="BP171" s="935"/>
      <c r="BQ171" s="935"/>
      <c r="BR171" s="935"/>
      <c r="BS171" s="935"/>
      <c r="BT171" s="935"/>
      <c r="BU171" s="935"/>
      <c r="BV171" s="935"/>
      <c r="BW171" s="935"/>
      <c r="BX171" s="935"/>
      <c r="BY171" s="935"/>
      <c r="BZ171" s="935"/>
      <c r="CA171" s="935"/>
      <c r="CB171" s="935"/>
      <c r="CC171" s="935"/>
      <c r="CD171" s="935"/>
      <c r="CE171" s="935"/>
      <c r="CF171" s="935"/>
      <c r="CG171" s="935"/>
      <c r="CH171" s="935"/>
      <c r="CI171" s="935"/>
      <c r="CJ171" s="935"/>
      <c r="CK171" s="935"/>
      <c r="CL171" s="935"/>
      <c r="CM171" s="935"/>
      <c r="CN171" s="935"/>
      <c r="CO171" s="935"/>
    </row>
    <row r="172" spans="1:93" s="936" customFormat="1" ht="119.25" customHeight="1">
      <c r="A172" s="1332"/>
      <c r="B172" s="1266"/>
      <c r="C172" s="1264"/>
      <c r="D172" s="1267"/>
      <c r="E172" s="1267"/>
      <c r="F172" s="1267"/>
      <c r="G172" s="1267"/>
      <c r="H172" s="943" t="s">
        <v>131</v>
      </c>
      <c r="I172" s="937" t="s">
        <v>132</v>
      </c>
      <c r="J172" s="944">
        <v>1</v>
      </c>
      <c r="K172" s="940">
        <v>43709</v>
      </c>
      <c r="L172" s="940">
        <v>43799</v>
      </c>
      <c r="M172" s="963">
        <f>(+L172-K172)/7</f>
        <v>12.857142857142858</v>
      </c>
      <c r="N172" s="1050">
        <v>0</v>
      </c>
      <c r="O172" s="1126">
        <v>0</v>
      </c>
      <c r="P172" s="1127">
        <f>O172*M172</f>
        <v>0</v>
      </c>
      <c r="Q172" s="1127">
        <f>P172</f>
        <v>0</v>
      </c>
      <c r="R172" s="1222"/>
      <c r="S172" s="941"/>
      <c r="T172" s="941"/>
      <c r="U172" s="935"/>
      <c r="V172" s="935"/>
      <c r="W172" s="935"/>
      <c r="X172" s="935"/>
      <c r="Y172" s="935"/>
      <c r="Z172" s="935"/>
      <c r="AA172" s="935"/>
      <c r="AB172" s="935"/>
      <c r="AC172" s="935"/>
      <c r="AD172" s="935"/>
      <c r="AE172" s="935"/>
      <c r="AF172" s="935"/>
      <c r="AG172" s="935"/>
      <c r="AH172" s="935"/>
      <c r="AI172" s="935"/>
      <c r="AJ172" s="935"/>
      <c r="AK172" s="935"/>
      <c r="AL172" s="935"/>
      <c r="AM172" s="935"/>
      <c r="AN172" s="935"/>
      <c r="AO172" s="935"/>
      <c r="AP172" s="935"/>
      <c r="AQ172" s="935"/>
      <c r="AR172" s="935"/>
      <c r="AS172" s="935"/>
      <c r="AT172" s="935"/>
      <c r="AU172" s="935"/>
      <c r="AV172" s="935"/>
      <c r="AW172" s="935"/>
      <c r="AX172" s="935"/>
      <c r="AY172" s="935"/>
      <c r="AZ172" s="935"/>
      <c r="BA172" s="935"/>
      <c r="BB172" s="935"/>
      <c r="BC172" s="935"/>
      <c r="BD172" s="935"/>
      <c r="BE172" s="935"/>
      <c r="BF172" s="935"/>
      <c r="BG172" s="935"/>
      <c r="BH172" s="935"/>
      <c r="BI172" s="935"/>
      <c r="BJ172" s="935"/>
      <c r="BK172" s="935"/>
      <c r="BL172" s="935"/>
      <c r="BM172" s="935"/>
      <c r="BN172" s="935"/>
      <c r="BO172" s="935"/>
      <c r="BP172" s="935"/>
      <c r="BQ172" s="935"/>
      <c r="BR172" s="935"/>
      <c r="BS172" s="935"/>
      <c r="BT172" s="935"/>
      <c r="BU172" s="935"/>
      <c r="BV172" s="935"/>
      <c r="BW172" s="935"/>
      <c r="BX172" s="935"/>
      <c r="BY172" s="935"/>
      <c r="BZ172" s="935"/>
      <c r="CA172" s="935"/>
      <c r="CB172" s="935"/>
      <c r="CC172" s="935"/>
      <c r="CD172" s="935"/>
      <c r="CE172" s="935"/>
      <c r="CF172" s="935"/>
      <c r="CG172" s="935"/>
      <c r="CH172" s="935"/>
      <c r="CI172" s="935"/>
      <c r="CJ172" s="935"/>
      <c r="CK172" s="935"/>
      <c r="CL172" s="935"/>
      <c r="CM172" s="935"/>
      <c r="CN172" s="935"/>
      <c r="CO172" s="935"/>
    </row>
    <row r="173" spans="1:21" ht="237" customHeight="1" thickBot="1">
      <c r="A173" s="123">
        <v>2</v>
      </c>
      <c r="B173" s="39">
        <v>1603100</v>
      </c>
      <c r="C173" s="39" t="s">
        <v>1411</v>
      </c>
      <c r="D173" s="39" t="s">
        <v>1412</v>
      </c>
      <c r="E173" s="39" t="s">
        <v>1413</v>
      </c>
      <c r="F173" s="39" t="s">
        <v>498</v>
      </c>
      <c r="G173" s="39" t="s">
        <v>1414</v>
      </c>
      <c r="H173" s="1687" t="s">
        <v>1415</v>
      </c>
      <c r="I173" s="39" t="s">
        <v>1416</v>
      </c>
      <c r="J173" s="947">
        <v>6</v>
      </c>
      <c r="K173" s="948">
        <v>43617</v>
      </c>
      <c r="L173" s="948">
        <v>43952</v>
      </c>
      <c r="M173" s="1051">
        <v>52</v>
      </c>
      <c r="N173" s="1052">
        <v>0.35</v>
      </c>
      <c r="O173" s="1101">
        <v>0.35</v>
      </c>
      <c r="P173" s="1102">
        <f>O173*M173</f>
        <v>18.2</v>
      </c>
      <c r="Q173" s="1102">
        <f>P173</f>
        <v>18.2</v>
      </c>
      <c r="R173" s="1216"/>
      <c r="S173" s="24"/>
      <c r="T173" s="24"/>
      <c r="U173" s="23"/>
    </row>
    <row r="174" spans="1:21" ht="146.25" customHeight="1" hidden="1">
      <c r="A174" s="768">
        <v>2</v>
      </c>
      <c r="B174" s="1549" t="s">
        <v>497</v>
      </c>
      <c r="C174" s="1549" t="s">
        <v>498</v>
      </c>
      <c r="D174" s="769"/>
      <c r="E174" s="769"/>
      <c r="F174" s="930"/>
      <c r="G174" s="930"/>
      <c r="H174" s="1688"/>
      <c r="I174" s="528"/>
      <c r="J174" s="171"/>
      <c r="K174" s="929"/>
      <c r="L174" s="929"/>
      <c r="M174" s="958"/>
      <c r="N174" s="928"/>
      <c r="O174" s="931"/>
      <c r="P174" s="1081"/>
      <c r="Q174" s="374"/>
      <c r="R174" s="1220"/>
      <c r="S174" s="159"/>
      <c r="T174" s="161"/>
      <c r="U174" s="23"/>
    </row>
    <row r="175" spans="1:128" ht="13.5" customHeight="1">
      <c r="A175" s="770" t="s">
        <v>195</v>
      </c>
      <c r="B175" s="1550"/>
      <c r="C175" s="1550"/>
      <c r="D175" s="1613" t="s">
        <v>127</v>
      </c>
      <c r="E175" s="1613" t="s">
        <v>128</v>
      </c>
      <c r="F175" s="1452" t="s">
        <v>129</v>
      </c>
      <c r="G175" s="1452" t="s">
        <v>130</v>
      </c>
      <c r="H175" s="1711" t="s">
        <v>131</v>
      </c>
      <c r="I175" s="1558" t="s">
        <v>132</v>
      </c>
      <c r="J175" s="1549">
        <v>1</v>
      </c>
      <c r="K175" s="1693">
        <v>43575</v>
      </c>
      <c r="L175" s="1693">
        <v>43666</v>
      </c>
      <c r="M175" s="1517">
        <f>(L175-K175)/7</f>
        <v>13</v>
      </c>
      <c r="N175" s="1645">
        <v>0.5</v>
      </c>
      <c r="O175" s="1628">
        <v>0.8</v>
      </c>
      <c r="P175" s="1341">
        <f>M175*O175</f>
        <v>10.4</v>
      </c>
      <c r="Q175" s="1341">
        <f>P175</f>
        <v>10.4</v>
      </c>
      <c r="R175" s="1344"/>
      <c r="S175" s="1367"/>
      <c r="T175" s="1367"/>
      <c r="U175" s="23"/>
      <c r="CP175" s="946"/>
      <c r="CQ175" s="946"/>
      <c r="CR175" s="946"/>
      <c r="CS175" s="946"/>
      <c r="CT175" s="946"/>
      <c r="CU175" s="946"/>
      <c r="CV175" s="946"/>
      <c r="CW175" s="946"/>
      <c r="CX175" s="946"/>
      <c r="CY175" s="946"/>
      <c r="CZ175" s="946"/>
      <c r="DA175" s="946"/>
      <c r="DB175" s="946"/>
      <c r="DC175" s="946"/>
      <c r="DD175" s="946"/>
      <c r="DE175" s="946"/>
      <c r="DF175" s="946"/>
      <c r="DG175" s="946"/>
      <c r="DH175" s="946"/>
      <c r="DI175" s="946"/>
      <c r="DJ175" s="946"/>
      <c r="DK175" s="946"/>
      <c r="DL175" s="946"/>
      <c r="DM175" s="946"/>
      <c r="DN175" s="946"/>
      <c r="DO175" s="946"/>
      <c r="DP175" s="946"/>
      <c r="DQ175" s="946"/>
      <c r="DR175" s="946"/>
      <c r="DS175" s="946"/>
      <c r="DT175" s="946"/>
      <c r="DU175" s="946"/>
      <c r="DV175" s="946"/>
      <c r="DW175" s="946"/>
      <c r="DX175" s="946"/>
    </row>
    <row r="176" spans="1:129" s="163" customFormat="1" ht="13.5" customHeight="1">
      <c r="A176" s="1608">
        <v>2</v>
      </c>
      <c r="B176" s="1550"/>
      <c r="C176" s="1550"/>
      <c r="D176" s="1613"/>
      <c r="E176" s="1613"/>
      <c r="F176" s="1635"/>
      <c r="G176" s="1635"/>
      <c r="H176" s="1712"/>
      <c r="I176" s="1559"/>
      <c r="J176" s="1550"/>
      <c r="K176" s="1694"/>
      <c r="L176" s="1694"/>
      <c r="M176" s="1540"/>
      <c r="N176" s="1646"/>
      <c r="O176" s="1629"/>
      <c r="P176" s="1342"/>
      <c r="Q176" s="1342"/>
      <c r="R176" s="1344"/>
      <c r="S176" s="1367"/>
      <c r="T176" s="1367"/>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1041"/>
    </row>
    <row r="177" spans="1:128" s="17" customFormat="1" ht="13.5" customHeight="1">
      <c r="A177" s="1608"/>
      <c r="B177" s="1550"/>
      <c r="C177" s="1550"/>
      <c r="D177" s="1613"/>
      <c r="E177" s="1613"/>
      <c r="F177" s="1635"/>
      <c r="G177" s="1635"/>
      <c r="H177" s="1712"/>
      <c r="I177" s="1559"/>
      <c r="J177" s="1550"/>
      <c r="K177" s="1694"/>
      <c r="L177" s="1694"/>
      <c r="M177" s="1540"/>
      <c r="N177" s="1646"/>
      <c r="O177" s="1629"/>
      <c r="P177" s="1342"/>
      <c r="Q177" s="1342"/>
      <c r="R177" s="1344"/>
      <c r="S177" s="1367"/>
      <c r="T177" s="1367"/>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row>
    <row r="178" spans="1:128" s="17" customFormat="1" ht="43.5" customHeight="1">
      <c r="A178" s="1608"/>
      <c r="B178" s="1550"/>
      <c r="C178" s="1550"/>
      <c r="D178" s="1613"/>
      <c r="E178" s="1613"/>
      <c r="F178" s="1635"/>
      <c r="G178" s="1635"/>
      <c r="H178" s="1712"/>
      <c r="I178" s="1559"/>
      <c r="J178" s="1550"/>
      <c r="K178" s="1694"/>
      <c r="L178" s="1694"/>
      <c r="M178" s="1540"/>
      <c r="N178" s="1646"/>
      <c r="O178" s="1629"/>
      <c r="P178" s="1342"/>
      <c r="Q178" s="1342"/>
      <c r="R178" s="1344"/>
      <c r="S178" s="1367"/>
      <c r="T178" s="1367"/>
      <c r="U178" s="1406"/>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row>
    <row r="179" spans="1:128" s="17" customFormat="1" ht="146.25" customHeight="1" hidden="1">
      <c r="A179" s="1608"/>
      <c r="B179" s="1550"/>
      <c r="C179" s="1550"/>
      <c r="D179" s="1613"/>
      <c r="E179" s="1613"/>
      <c r="F179" s="1635"/>
      <c r="G179" s="1635"/>
      <c r="H179" s="1713"/>
      <c r="I179" s="1560"/>
      <c r="J179" s="1551"/>
      <c r="K179" s="1695"/>
      <c r="L179" s="1695"/>
      <c r="M179" s="1518"/>
      <c r="N179" s="1647"/>
      <c r="O179" s="1043"/>
      <c r="P179" s="1128"/>
      <c r="Q179" s="1129"/>
      <c r="R179" s="1344"/>
      <c r="S179" s="1042"/>
      <c r="T179" s="512"/>
      <c r="U179" s="1406"/>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row>
    <row r="180" spans="1:128" s="17" customFormat="1" ht="13.5" customHeight="1">
      <c r="A180" s="1608"/>
      <c r="B180" s="1550"/>
      <c r="C180" s="1550"/>
      <c r="D180" s="1613"/>
      <c r="E180" s="1613"/>
      <c r="F180" s="1635"/>
      <c r="G180" s="1635"/>
      <c r="H180" s="1632" t="s">
        <v>131</v>
      </c>
      <c r="I180" s="1610" t="s">
        <v>132</v>
      </c>
      <c r="J180" s="1389">
        <v>1</v>
      </c>
      <c r="K180" s="1625">
        <v>43575</v>
      </c>
      <c r="L180" s="1625">
        <v>43666</v>
      </c>
      <c r="M180" s="1555">
        <f>(L180-K180)/7</f>
        <v>13</v>
      </c>
      <c r="N180" s="1622">
        <v>0.5</v>
      </c>
      <c r="O180" s="1628">
        <v>0.3</v>
      </c>
      <c r="P180" s="1541">
        <f>O180*M180</f>
        <v>3.9</v>
      </c>
      <c r="Q180" s="1541">
        <f>P180</f>
        <v>3.9</v>
      </c>
      <c r="R180" s="1544"/>
      <c r="S180" s="1373"/>
      <c r="T180" s="137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row>
    <row r="181" spans="1:128" s="17" customFormat="1" ht="13.5" customHeight="1">
      <c r="A181" s="1608"/>
      <c r="B181" s="1550"/>
      <c r="C181" s="1550"/>
      <c r="D181" s="1613"/>
      <c r="E181" s="1613"/>
      <c r="F181" s="1635"/>
      <c r="G181" s="1635"/>
      <c r="H181" s="1633"/>
      <c r="I181" s="1611"/>
      <c r="J181" s="1447"/>
      <c r="K181" s="1626"/>
      <c r="L181" s="1626"/>
      <c r="M181" s="1556"/>
      <c r="N181" s="1623"/>
      <c r="O181" s="1629"/>
      <c r="P181" s="1542"/>
      <c r="Q181" s="1542"/>
      <c r="R181" s="1544"/>
      <c r="S181" s="1373"/>
      <c r="T181" s="137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row>
    <row r="182" spans="1:128" s="17" customFormat="1" ht="31.5" customHeight="1">
      <c r="A182" s="1608"/>
      <c r="B182" s="1550"/>
      <c r="C182" s="1550"/>
      <c r="D182" s="1613"/>
      <c r="E182" s="1613"/>
      <c r="F182" s="1635"/>
      <c r="G182" s="1635"/>
      <c r="H182" s="1633"/>
      <c r="I182" s="1611"/>
      <c r="J182" s="1447"/>
      <c r="K182" s="1626"/>
      <c r="L182" s="1626"/>
      <c r="M182" s="1556"/>
      <c r="N182" s="1623"/>
      <c r="O182" s="1629"/>
      <c r="P182" s="1542"/>
      <c r="Q182" s="1542"/>
      <c r="R182" s="1544"/>
      <c r="S182" s="1373"/>
      <c r="T182" s="137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row>
    <row r="183" spans="1:128" s="17" customFormat="1" ht="13.5" customHeight="1">
      <c r="A183" s="1608"/>
      <c r="B183" s="1550"/>
      <c r="C183" s="1550"/>
      <c r="D183" s="1613"/>
      <c r="E183" s="1613"/>
      <c r="F183" s="1635"/>
      <c r="G183" s="1635"/>
      <c r="H183" s="1633"/>
      <c r="I183" s="1611"/>
      <c r="J183" s="1447"/>
      <c r="K183" s="1626"/>
      <c r="L183" s="1626"/>
      <c r="M183" s="1556"/>
      <c r="N183" s="1623"/>
      <c r="O183" s="1629"/>
      <c r="P183" s="1542"/>
      <c r="Q183" s="1542"/>
      <c r="R183" s="1544"/>
      <c r="S183" s="1373"/>
      <c r="T183" s="137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row>
    <row r="184" spans="1:128" s="17" customFormat="1" ht="13.5" customHeight="1" thickBot="1">
      <c r="A184" s="1609"/>
      <c r="B184" s="1551"/>
      <c r="C184" s="1551"/>
      <c r="D184" s="1614"/>
      <c r="E184" s="1614"/>
      <c r="F184" s="1453"/>
      <c r="G184" s="1453"/>
      <c r="H184" s="1634"/>
      <c r="I184" s="1612"/>
      <c r="J184" s="1390"/>
      <c r="K184" s="1627"/>
      <c r="L184" s="1627"/>
      <c r="M184" s="1557"/>
      <c r="N184" s="1624"/>
      <c r="O184" s="1630"/>
      <c r="P184" s="1543"/>
      <c r="Q184" s="1543"/>
      <c r="R184" s="1544"/>
      <c r="S184" s="1373"/>
      <c r="T184" s="137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row>
    <row r="185" spans="1:128" ht="13.5" customHeight="1" thickBot="1">
      <c r="A185" s="136"/>
      <c r="B185" s="8"/>
      <c r="C185" s="8"/>
      <c r="D185" s="8"/>
      <c r="E185" s="8"/>
      <c r="F185" s="125"/>
      <c r="G185" s="125"/>
      <c r="H185" s="139"/>
      <c r="I185" s="5"/>
      <c r="J185" s="5"/>
      <c r="K185" s="7"/>
      <c r="L185" s="7"/>
      <c r="M185" s="964"/>
      <c r="N185" s="140"/>
      <c r="O185" s="1097"/>
      <c r="P185" s="1081"/>
      <c r="Q185" s="374"/>
      <c r="R185" s="194"/>
      <c r="S185" s="25"/>
      <c r="T185" s="945"/>
      <c r="U185" s="23"/>
      <c r="CP185" s="946"/>
      <c r="CQ185" s="946"/>
      <c r="CR185" s="946"/>
      <c r="CS185" s="946"/>
      <c r="CT185" s="946"/>
      <c r="CU185" s="946"/>
      <c r="CV185" s="946"/>
      <c r="CW185" s="946"/>
      <c r="CX185" s="946"/>
      <c r="CY185" s="946"/>
      <c r="CZ185" s="946"/>
      <c r="DA185" s="946"/>
      <c r="DB185" s="946"/>
      <c r="DC185" s="946"/>
      <c r="DD185" s="946"/>
      <c r="DE185" s="946"/>
      <c r="DF185" s="946"/>
      <c r="DG185" s="946"/>
      <c r="DH185" s="946"/>
      <c r="DI185" s="946"/>
      <c r="DJ185" s="946"/>
      <c r="DK185" s="946"/>
      <c r="DL185" s="946"/>
      <c r="DM185" s="946"/>
      <c r="DN185" s="946"/>
      <c r="DO185" s="946"/>
      <c r="DP185" s="946"/>
      <c r="DQ185" s="946"/>
      <c r="DR185" s="946"/>
      <c r="DS185" s="946"/>
      <c r="DT185" s="946"/>
      <c r="DU185" s="946"/>
      <c r="DV185" s="946"/>
      <c r="DW185" s="946"/>
      <c r="DX185" s="946"/>
    </row>
    <row r="186" spans="1:128" ht="13.5" customHeight="1" thickBot="1">
      <c r="A186" s="52"/>
      <c r="B186" s="27"/>
      <c r="C186" s="24" t="s">
        <v>19</v>
      </c>
      <c r="D186" s="24"/>
      <c r="E186" s="24"/>
      <c r="F186" s="41"/>
      <c r="G186" s="28" t="s">
        <v>27</v>
      </c>
      <c r="H186" s="28"/>
      <c r="I186" s="28"/>
      <c r="J186" s="135"/>
      <c r="K186" s="137"/>
      <c r="L186" s="137"/>
      <c r="M186" s="965"/>
      <c r="N186" s="138"/>
      <c r="O186" s="378"/>
      <c r="P186" s="380"/>
      <c r="Q186" s="378"/>
      <c r="R186" s="1410" t="s">
        <v>28</v>
      </c>
      <c r="S186" s="1410"/>
      <c r="T186" s="88">
        <v>0.33487084870848705</v>
      </c>
      <c r="U186" s="23"/>
      <c r="CP186" s="946"/>
      <c r="CQ186" s="946"/>
      <c r="CR186" s="946"/>
      <c r="CS186" s="946"/>
      <c r="CT186" s="946"/>
      <c r="CU186" s="946"/>
      <c r="CV186" s="946"/>
      <c r="CW186" s="946"/>
      <c r="CX186" s="946"/>
      <c r="CY186" s="946"/>
      <c r="CZ186" s="946"/>
      <c r="DA186" s="946"/>
      <c r="DB186" s="946"/>
      <c r="DC186" s="946"/>
      <c r="DD186" s="946"/>
      <c r="DE186" s="946"/>
      <c r="DF186" s="946"/>
      <c r="DG186" s="946"/>
      <c r="DH186" s="946"/>
      <c r="DI186" s="946"/>
      <c r="DJ186" s="946"/>
      <c r="DK186" s="946"/>
      <c r="DL186" s="946"/>
      <c r="DM186" s="946"/>
      <c r="DN186" s="946"/>
      <c r="DO186" s="946"/>
      <c r="DP186" s="946"/>
      <c r="DQ186" s="946"/>
      <c r="DR186" s="946"/>
      <c r="DS186" s="946"/>
      <c r="DT186" s="946"/>
      <c r="DU186" s="946"/>
      <c r="DV186" s="946"/>
      <c r="DW186" s="946"/>
      <c r="DX186" s="946"/>
    </row>
    <row r="187" spans="21:128" ht="13.5" customHeight="1">
      <c r="U187" s="23"/>
      <c r="CP187" s="946"/>
      <c r="CQ187" s="946"/>
      <c r="CR187" s="946"/>
      <c r="CS187" s="946"/>
      <c r="CT187" s="946"/>
      <c r="CU187" s="946"/>
      <c r="CV187" s="946"/>
      <c r="CW187" s="946"/>
      <c r="CX187" s="946"/>
      <c r="CY187" s="946"/>
      <c r="CZ187" s="946"/>
      <c r="DA187" s="946"/>
      <c r="DB187" s="946"/>
      <c r="DC187" s="946"/>
      <c r="DD187" s="946"/>
      <c r="DE187" s="946"/>
      <c r="DF187" s="946"/>
      <c r="DG187" s="946"/>
      <c r="DH187" s="946"/>
      <c r="DI187" s="946"/>
      <c r="DJ187" s="946"/>
      <c r="DK187" s="946"/>
      <c r="DL187" s="946"/>
      <c r="DM187" s="946"/>
      <c r="DN187" s="946"/>
      <c r="DO187" s="946"/>
      <c r="DP187" s="946"/>
      <c r="DQ187" s="946"/>
      <c r="DR187" s="946"/>
      <c r="DS187" s="946"/>
      <c r="DT187" s="946"/>
      <c r="DU187" s="946"/>
      <c r="DV187" s="946"/>
      <c r="DW187" s="946"/>
      <c r="DX187" s="946"/>
    </row>
    <row r="188" spans="21:128" ht="13.5" customHeight="1">
      <c r="U188" s="23"/>
      <c r="CP188" s="946"/>
      <c r="CQ188" s="946"/>
      <c r="CR188" s="946"/>
      <c r="CS188" s="946"/>
      <c r="CT188" s="946"/>
      <c r="CU188" s="946"/>
      <c r="CV188" s="946"/>
      <c r="CW188" s="946"/>
      <c r="CX188" s="946"/>
      <c r="CY188" s="946"/>
      <c r="CZ188" s="946"/>
      <c r="DA188" s="946"/>
      <c r="DB188" s="946"/>
      <c r="DC188" s="946"/>
      <c r="DD188" s="946"/>
      <c r="DE188" s="946"/>
      <c r="DF188" s="946"/>
      <c r="DG188" s="946"/>
      <c r="DH188" s="946"/>
      <c r="DI188" s="946"/>
      <c r="DJ188" s="946"/>
      <c r="DK188" s="946"/>
      <c r="DL188" s="946"/>
      <c r="DM188" s="946"/>
      <c r="DN188" s="946"/>
      <c r="DO188" s="946"/>
      <c r="DP188" s="946"/>
      <c r="DQ188" s="946"/>
      <c r="DR188" s="946"/>
      <c r="DS188" s="946"/>
      <c r="DT188" s="946"/>
      <c r="DU188" s="946"/>
      <c r="DV188" s="946"/>
      <c r="DW188" s="946"/>
      <c r="DX188" s="946"/>
    </row>
    <row r="189" spans="1:128" ht="13.5" customHeight="1">
      <c r="A189" s="1854"/>
      <c r="U189" s="23"/>
      <c r="CP189" s="946"/>
      <c r="CQ189" s="946"/>
      <c r="CR189" s="946"/>
      <c r="CS189" s="946"/>
      <c r="CT189" s="946"/>
      <c r="CU189" s="946"/>
      <c r="CV189" s="946"/>
      <c r="CW189" s="946"/>
      <c r="CX189" s="946"/>
      <c r="CY189" s="946"/>
      <c r="CZ189" s="946"/>
      <c r="DA189" s="946"/>
      <c r="DB189" s="946"/>
      <c r="DC189" s="946"/>
      <c r="DD189" s="946"/>
      <c r="DE189" s="946"/>
      <c r="DF189" s="946"/>
      <c r="DG189" s="946"/>
      <c r="DH189" s="946"/>
      <c r="DI189" s="946"/>
      <c r="DJ189" s="946"/>
      <c r="DK189" s="946"/>
      <c r="DL189" s="946"/>
      <c r="DM189" s="946"/>
      <c r="DN189" s="946"/>
      <c r="DO189" s="946"/>
      <c r="DP189" s="946"/>
      <c r="DQ189" s="946"/>
      <c r="DR189" s="946"/>
      <c r="DS189" s="946"/>
      <c r="DT189" s="946"/>
      <c r="DU189" s="946"/>
      <c r="DV189" s="946"/>
      <c r="DW189" s="946"/>
      <c r="DX189" s="946"/>
    </row>
    <row r="190" spans="1:128" ht="13.5" customHeight="1">
      <c r="A190" s="874" t="s">
        <v>157</v>
      </c>
      <c r="B190" s="875"/>
      <c r="C190" s="875"/>
      <c r="D190" s="875"/>
      <c r="E190" s="875"/>
      <c r="F190" s="875"/>
      <c r="G190" s="875"/>
      <c r="H190" s="875"/>
      <c r="I190" s="875"/>
      <c r="J190" s="875"/>
      <c r="K190" s="875"/>
      <c r="L190" s="875"/>
      <c r="M190" s="954"/>
      <c r="N190" s="875"/>
      <c r="O190" s="1121"/>
      <c r="P190" s="1121"/>
      <c r="Q190" s="1121"/>
      <c r="R190" s="875"/>
      <c r="S190" s="875"/>
      <c r="T190" s="875"/>
      <c r="U190" s="23"/>
      <c r="CP190" s="946"/>
      <c r="CQ190" s="946"/>
      <c r="CR190" s="946"/>
      <c r="CS190" s="946"/>
      <c r="CT190" s="946"/>
      <c r="CU190" s="946"/>
      <c r="CV190" s="946"/>
      <c r="CW190" s="946"/>
      <c r="CX190" s="946"/>
      <c r="CY190" s="946"/>
      <c r="CZ190" s="946"/>
      <c r="DA190" s="946"/>
      <c r="DB190" s="946"/>
      <c r="DC190" s="946"/>
      <c r="DD190" s="946"/>
      <c r="DE190" s="946"/>
      <c r="DF190" s="946"/>
      <c r="DG190" s="946"/>
      <c r="DH190" s="946"/>
      <c r="DI190" s="946"/>
      <c r="DJ190" s="946"/>
      <c r="DK190" s="946"/>
      <c r="DL190" s="946"/>
      <c r="DM190" s="946"/>
      <c r="DN190" s="946"/>
      <c r="DO190" s="946"/>
      <c r="DP190" s="946"/>
      <c r="DQ190" s="946"/>
      <c r="DR190" s="946"/>
      <c r="DS190" s="946"/>
      <c r="DT190" s="946"/>
      <c r="DU190" s="946"/>
      <c r="DV190" s="946"/>
      <c r="DW190" s="946"/>
      <c r="DX190" s="946"/>
    </row>
    <row r="191" spans="13:128" ht="13.5" customHeight="1">
      <c r="M191" s="953"/>
      <c r="N191" s="17"/>
      <c r="R191" s="17"/>
      <c r="U191" s="23"/>
      <c r="CP191" s="946"/>
      <c r="CQ191" s="946"/>
      <c r="CR191" s="946"/>
      <c r="CS191" s="946"/>
      <c r="CT191" s="946"/>
      <c r="CU191" s="946"/>
      <c r="CV191" s="946"/>
      <c r="CW191" s="946"/>
      <c r="CX191" s="946"/>
      <c r="CY191" s="946"/>
      <c r="CZ191" s="946"/>
      <c r="DA191" s="946"/>
      <c r="DB191" s="946"/>
      <c r="DC191" s="946"/>
      <c r="DD191" s="946"/>
      <c r="DE191" s="946"/>
      <c r="DF191" s="946"/>
      <c r="DG191" s="946"/>
      <c r="DH191" s="946"/>
      <c r="DI191" s="946"/>
      <c r="DJ191" s="946"/>
      <c r="DK191" s="946"/>
      <c r="DL191" s="946"/>
      <c r="DM191" s="946"/>
      <c r="DN191" s="946"/>
      <c r="DO191" s="946"/>
      <c r="DP191" s="946"/>
      <c r="DQ191" s="946"/>
      <c r="DR191" s="946"/>
      <c r="DS191" s="946"/>
      <c r="DT191" s="946"/>
      <c r="DU191" s="946"/>
      <c r="DV191" s="946"/>
      <c r="DW191" s="946"/>
      <c r="DX191" s="946"/>
    </row>
    <row r="192" spans="1:128" ht="17.25" customHeight="1">
      <c r="A192" s="31" t="s">
        <v>0</v>
      </c>
      <c r="B192" s="464" t="s">
        <v>20</v>
      </c>
      <c r="C192" s="464"/>
      <c r="D192" s="491"/>
      <c r="E192" s="506"/>
      <c r="F192" s="506"/>
      <c r="G192" s="504"/>
      <c r="H192" s="504"/>
      <c r="M192" s="953"/>
      <c r="N192" s="17"/>
      <c r="R192" s="17"/>
      <c r="U192" s="23"/>
      <c r="CP192" s="946"/>
      <c r="CQ192" s="946"/>
      <c r="CR192" s="946"/>
      <c r="CS192" s="946"/>
      <c r="CT192" s="946"/>
      <c r="CU192" s="946"/>
      <c r="CV192" s="946"/>
      <c r="CW192" s="946"/>
      <c r="CX192" s="946"/>
      <c r="CY192" s="946"/>
      <c r="CZ192" s="946"/>
      <c r="DA192" s="946"/>
      <c r="DB192" s="946"/>
      <c r="DC192" s="946"/>
      <c r="DD192" s="946"/>
      <c r="DE192" s="946"/>
      <c r="DF192" s="946"/>
      <c r="DG192" s="946"/>
      <c r="DH192" s="946"/>
      <c r="DI192" s="946"/>
      <c r="DJ192" s="946"/>
      <c r="DK192" s="946"/>
      <c r="DL192" s="946"/>
      <c r="DM192" s="946"/>
      <c r="DN192" s="946"/>
      <c r="DO192" s="946"/>
      <c r="DP192" s="946"/>
      <c r="DQ192" s="946"/>
      <c r="DR192" s="946"/>
      <c r="DS192" s="946"/>
      <c r="DT192" s="946"/>
      <c r="DU192" s="946"/>
      <c r="DV192" s="946"/>
      <c r="DW192" s="946"/>
      <c r="DX192" s="946"/>
    </row>
    <row r="193" spans="1:128" ht="17.25" customHeight="1">
      <c r="A193" s="31" t="s">
        <v>21</v>
      </c>
      <c r="B193" s="465" t="s">
        <v>512</v>
      </c>
      <c r="C193" s="465"/>
      <c r="D193" s="493"/>
      <c r="E193" s="493"/>
      <c r="F193" s="493"/>
      <c r="G193" s="23"/>
      <c r="H193" s="23"/>
      <c r="M193" s="953"/>
      <c r="N193" s="17"/>
      <c r="R193" s="17"/>
      <c r="U193" s="23"/>
      <c r="CP193" s="946"/>
      <c r="CQ193" s="946"/>
      <c r="CR193" s="946"/>
      <c r="CS193" s="946"/>
      <c r="CT193" s="946"/>
      <c r="CU193" s="946"/>
      <c r="CV193" s="946"/>
      <c r="CW193" s="946"/>
      <c r="CX193" s="946"/>
      <c r="CY193" s="946"/>
      <c r="CZ193" s="946"/>
      <c r="DA193" s="946"/>
      <c r="DB193" s="946"/>
      <c r="DC193" s="946"/>
      <c r="DD193" s="946"/>
      <c r="DE193" s="946"/>
      <c r="DF193" s="946"/>
      <c r="DG193" s="946"/>
      <c r="DH193" s="946"/>
      <c r="DI193" s="946"/>
      <c r="DJ193" s="946"/>
      <c r="DK193" s="946"/>
      <c r="DL193" s="946"/>
      <c r="DM193" s="946"/>
      <c r="DN193" s="946"/>
      <c r="DO193" s="946"/>
      <c r="DP193" s="946"/>
      <c r="DQ193" s="946"/>
      <c r="DR193" s="946"/>
      <c r="DS193" s="946"/>
      <c r="DT193" s="946"/>
      <c r="DU193" s="946"/>
      <c r="DV193" s="946"/>
      <c r="DW193" s="946"/>
      <c r="DX193" s="946"/>
    </row>
    <row r="194" spans="1:128" ht="17.25" customHeight="1">
      <c r="A194" s="31" t="s">
        <v>1</v>
      </c>
      <c r="B194" s="31" t="s">
        <v>2</v>
      </c>
      <c r="C194" s="147"/>
      <c r="D194" s="494"/>
      <c r="E194" s="506"/>
      <c r="F194" s="506"/>
      <c r="G194" s="494"/>
      <c r="H194" s="494"/>
      <c r="M194" s="953"/>
      <c r="N194" s="17"/>
      <c r="R194" s="17"/>
      <c r="U194" s="23"/>
      <c r="CP194" s="946"/>
      <c r="CQ194" s="946"/>
      <c r="CR194" s="946"/>
      <c r="CS194" s="946"/>
      <c r="CT194" s="946"/>
      <c r="CU194" s="946"/>
      <c r="CV194" s="946"/>
      <c r="CW194" s="946"/>
      <c r="CX194" s="946"/>
      <c r="CY194" s="946"/>
      <c r="CZ194" s="946"/>
      <c r="DA194" s="946"/>
      <c r="DB194" s="946"/>
      <c r="DC194" s="946"/>
      <c r="DD194" s="946"/>
      <c r="DE194" s="946"/>
      <c r="DF194" s="946"/>
      <c r="DG194" s="946"/>
      <c r="DH194" s="946"/>
      <c r="DI194" s="946"/>
      <c r="DJ194" s="946"/>
      <c r="DK194" s="946"/>
      <c r="DL194" s="946"/>
      <c r="DM194" s="946"/>
      <c r="DN194" s="946"/>
      <c r="DO194" s="946"/>
      <c r="DP194" s="946"/>
      <c r="DQ194" s="946"/>
      <c r="DR194" s="946"/>
      <c r="DS194" s="946"/>
      <c r="DT194" s="946"/>
      <c r="DU194" s="946"/>
      <c r="DV194" s="946"/>
      <c r="DW194" s="946"/>
      <c r="DX194" s="946"/>
    </row>
    <row r="195" spans="1:128" ht="17.25" customHeight="1">
      <c r="A195" s="464" t="s">
        <v>22</v>
      </c>
      <c r="B195" s="35">
        <v>2018</v>
      </c>
      <c r="C195" s="464"/>
      <c r="D195" s="23"/>
      <c r="E195" s="506"/>
      <c r="F195" s="506"/>
      <c r="G195" s="494"/>
      <c r="H195" s="494"/>
      <c r="M195" s="953"/>
      <c r="N195" s="17"/>
      <c r="R195" s="17"/>
      <c r="U195" s="23"/>
      <c r="CP195" s="946"/>
      <c r="CQ195" s="946"/>
      <c r="CR195" s="946"/>
      <c r="CS195" s="946"/>
      <c r="CT195" s="946"/>
      <c r="CU195" s="946"/>
      <c r="CV195" s="946"/>
      <c r="CW195" s="946"/>
      <c r="CX195" s="946"/>
      <c r="CY195" s="946"/>
      <c r="CZ195" s="946"/>
      <c r="DA195" s="946"/>
      <c r="DB195" s="946"/>
      <c r="DC195" s="946"/>
      <c r="DD195" s="946"/>
      <c r="DE195" s="946"/>
      <c r="DF195" s="946"/>
      <c r="DG195" s="946"/>
      <c r="DH195" s="946"/>
      <c r="DI195" s="946"/>
      <c r="DJ195" s="946"/>
      <c r="DK195" s="946"/>
      <c r="DL195" s="946"/>
      <c r="DM195" s="946"/>
      <c r="DN195" s="946"/>
      <c r="DO195" s="946"/>
      <c r="DP195" s="946"/>
      <c r="DQ195" s="946"/>
      <c r="DR195" s="946"/>
      <c r="DS195" s="946"/>
      <c r="DT195" s="946"/>
      <c r="DU195" s="946"/>
      <c r="DV195" s="946"/>
      <c r="DW195" s="946"/>
      <c r="DX195" s="946"/>
    </row>
    <row r="196" spans="1:128" ht="17.25" customHeight="1">
      <c r="A196" s="464" t="s">
        <v>30</v>
      </c>
      <c r="B196" s="496" t="s">
        <v>125</v>
      </c>
      <c r="C196" s="464"/>
      <c r="D196" s="491"/>
      <c r="E196" s="506"/>
      <c r="F196" s="506"/>
      <c r="G196" s="23"/>
      <c r="H196" s="489"/>
      <c r="M196" s="953"/>
      <c r="N196" s="17"/>
      <c r="R196" s="17"/>
      <c r="U196" s="23"/>
      <c r="CP196" s="946"/>
      <c r="CQ196" s="946"/>
      <c r="CR196" s="946"/>
      <c r="CS196" s="946"/>
      <c r="CT196" s="946"/>
      <c r="CU196" s="946"/>
      <c r="CV196" s="946"/>
      <c r="CW196" s="946"/>
      <c r="CX196" s="946"/>
      <c r="CY196" s="946"/>
      <c r="CZ196" s="946"/>
      <c r="DA196" s="946"/>
      <c r="DB196" s="946"/>
      <c r="DC196" s="946"/>
      <c r="DD196" s="946"/>
      <c r="DE196" s="946"/>
      <c r="DF196" s="946"/>
      <c r="DG196" s="946"/>
      <c r="DH196" s="946"/>
      <c r="DI196" s="946"/>
      <c r="DJ196" s="946"/>
      <c r="DK196" s="946"/>
      <c r="DL196" s="946"/>
      <c r="DM196" s="946"/>
      <c r="DN196" s="946"/>
      <c r="DO196" s="946"/>
      <c r="DP196" s="946"/>
      <c r="DQ196" s="946"/>
      <c r="DR196" s="946"/>
      <c r="DS196" s="946"/>
      <c r="DT196" s="946"/>
      <c r="DU196" s="946"/>
      <c r="DV196" s="946"/>
      <c r="DW196" s="946"/>
      <c r="DX196" s="946"/>
    </row>
    <row r="197" spans="1:128" ht="17.25" customHeight="1">
      <c r="A197" s="203" t="s">
        <v>31</v>
      </c>
      <c r="B197" s="891">
        <v>44294</v>
      </c>
      <c r="C197" s="203"/>
      <c r="D197" s="491"/>
      <c r="E197" s="506"/>
      <c r="F197" s="506"/>
      <c r="G197" s="23"/>
      <c r="H197" s="490"/>
      <c r="M197" s="953"/>
      <c r="N197" s="17"/>
      <c r="O197" s="421"/>
      <c r="P197" s="1130"/>
      <c r="Q197" s="421"/>
      <c r="R197" s="17"/>
      <c r="U197" s="23"/>
      <c r="CP197" s="946"/>
      <c r="CQ197" s="946"/>
      <c r="CR197" s="946"/>
      <c r="CS197" s="946"/>
      <c r="CT197" s="946"/>
      <c r="CU197" s="946"/>
      <c r="CV197" s="946"/>
      <c r="CW197" s="946"/>
      <c r="CX197" s="946"/>
      <c r="CY197" s="946"/>
      <c r="CZ197" s="946"/>
      <c r="DA197" s="946"/>
      <c r="DB197" s="946"/>
      <c r="DC197" s="946"/>
      <c r="DD197" s="946"/>
      <c r="DE197" s="946"/>
      <c r="DF197" s="946"/>
      <c r="DG197" s="946"/>
      <c r="DH197" s="946"/>
      <c r="DI197" s="946"/>
      <c r="DJ197" s="946"/>
      <c r="DK197" s="946"/>
      <c r="DL197" s="946"/>
      <c r="DM197" s="946"/>
      <c r="DN197" s="946"/>
      <c r="DO197" s="946"/>
      <c r="DP197" s="946"/>
      <c r="DQ197" s="946"/>
      <c r="DR197" s="946"/>
      <c r="DS197" s="946"/>
      <c r="DT197" s="946"/>
      <c r="DU197" s="946"/>
      <c r="DV197" s="946"/>
      <c r="DW197" s="946"/>
      <c r="DX197" s="946"/>
    </row>
    <row r="198" spans="1:128" ht="33" customHeight="1">
      <c r="A198" s="483" t="s">
        <v>156</v>
      </c>
      <c r="B198" s="507"/>
      <c r="C198" s="487"/>
      <c r="D198" s="37"/>
      <c r="E198" s="37"/>
      <c r="F198" s="37"/>
      <c r="G198" s="38"/>
      <c r="H198" s="38"/>
      <c r="M198" s="953"/>
      <c r="N198" s="17"/>
      <c r="O198" s="421"/>
      <c r="P198" s="1130"/>
      <c r="Q198" s="421"/>
      <c r="R198" s="17"/>
      <c r="U198" s="23"/>
      <c r="CP198" s="946"/>
      <c r="CQ198" s="946"/>
      <c r="CR198" s="946"/>
      <c r="CS198" s="946"/>
      <c r="CT198" s="946"/>
      <c r="CU198" s="946"/>
      <c r="CV198" s="946"/>
      <c r="CW198" s="946"/>
      <c r="CX198" s="946"/>
      <c r="CY198" s="946"/>
      <c r="CZ198" s="946"/>
      <c r="DA198" s="946"/>
      <c r="DB198" s="946"/>
      <c r="DC198" s="946"/>
      <c r="DD198" s="946"/>
      <c r="DE198" s="946"/>
      <c r="DF198" s="946"/>
      <c r="DG198" s="946"/>
      <c r="DH198" s="946"/>
      <c r="DI198" s="946"/>
      <c r="DJ198" s="946"/>
      <c r="DK198" s="946"/>
      <c r="DL198" s="946"/>
      <c r="DM198" s="946"/>
      <c r="DN198" s="946"/>
      <c r="DO198" s="946"/>
      <c r="DP198" s="946"/>
      <c r="DQ198" s="946"/>
      <c r="DR198" s="946"/>
      <c r="DS198" s="946"/>
      <c r="DT198" s="946"/>
      <c r="DU198" s="946"/>
      <c r="DV198" s="946"/>
      <c r="DW198" s="946"/>
      <c r="DX198" s="946"/>
    </row>
    <row r="199" spans="1:128" ht="117.75" customHeight="1">
      <c r="A199" s="39" t="s">
        <v>3</v>
      </c>
      <c r="B199" s="39" t="s">
        <v>4</v>
      </c>
      <c r="C199" s="39" t="s">
        <v>474</v>
      </c>
      <c r="D199" s="39" t="s">
        <v>33</v>
      </c>
      <c r="E199" s="39" t="s">
        <v>34</v>
      </c>
      <c r="F199" s="39" t="s">
        <v>5</v>
      </c>
      <c r="G199" s="40" t="s">
        <v>6</v>
      </c>
      <c r="H199" s="39" t="s">
        <v>7</v>
      </c>
      <c r="I199" s="39" t="s">
        <v>35</v>
      </c>
      <c r="J199" s="39" t="s">
        <v>36</v>
      </c>
      <c r="K199" s="39" t="s">
        <v>8</v>
      </c>
      <c r="L199" s="39" t="s">
        <v>9</v>
      </c>
      <c r="M199" s="957" t="s">
        <v>37</v>
      </c>
      <c r="N199" s="119" t="s">
        <v>10</v>
      </c>
      <c r="O199" s="1097" t="s">
        <v>11</v>
      </c>
      <c r="P199" s="446" t="s">
        <v>12</v>
      </c>
      <c r="Q199" s="1097" t="s">
        <v>13</v>
      </c>
      <c r="R199" s="1554" t="s">
        <v>14</v>
      </c>
      <c r="S199" s="1286" t="s">
        <v>38</v>
      </c>
      <c r="T199" s="1615"/>
      <c r="U199" s="23"/>
      <c r="CP199" s="946"/>
      <c r="CQ199" s="946"/>
      <c r="CR199" s="946"/>
      <c r="CS199" s="946"/>
      <c r="CT199" s="946"/>
      <c r="CU199" s="946"/>
      <c r="CV199" s="946"/>
      <c r="CW199" s="946"/>
      <c r="CX199" s="946"/>
      <c r="CY199" s="946"/>
      <c r="CZ199" s="946"/>
      <c r="DA199" s="946"/>
      <c r="DB199" s="946"/>
      <c r="DC199" s="946"/>
      <c r="DD199" s="946"/>
      <c r="DE199" s="946"/>
      <c r="DF199" s="946"/>
      <c r="DG199" s="946"/>
      <c r="DH199" s="946"/>
      <c r="DI199" s="946"/>
      <c r="DJ199" s="946"/>
      <c r="DK199" s="946"/>
      <c r="DL199" s="946"/>
      <c r="DM199" s="946"/>
      <c r="DN199" s="946"/>
      <c r="DO199" s="946"/>
      <c r="DP199" s="946"/>
      <c r="DQ199" s="946"/>
      <c r="DR199" s="946"/>
      <c r="DS199" s="946"/>
      <c r="DT199" s="946"/>
      <c r="DU199" s="946"/>
      <c r="DV199" s="946"/>
      <c r="DW199" s="946"/>
      <c r="DX199" s="946"/>
    </row>
    <row r="200" spans="1:21" ht="13.5" customHeight="1">
      <c r="A200" s="39"/>
      <c r="B200" s="39"/>
      <c r="C200" s="39"/>
      <c r="D200" s="39"/>
      <c r="E200" s="39"/>
      <c r="F200" s="39"/>
      <c r="G200" s="40"/>
      <c r="H200" s="39"/>
      <c r="I200" s="39"/>
      <c r="J200" s="39"/>
      <c r="K200" s="39"/>
      <c r="L200" s="39"/>
      <c r="M200" s="957"/>
      <c r="N200" s="119"/>
      <c r="O200" s="1097"/>
      <c r="P200" s="446"/>
      <c r="Q200" s="1097"/>
      <c r="R200" s="1554"/>
      <c r="S200" s="24" t="s">
        <v>15</v>
      </c>
      <c r="T200" s="24" t="s">
        <v>16</v>
      </c>
      <c r="U200" s="23"/>
    </row>
    <row r="201" spans="1:21" ht="238.5" customHeight="1">
      <c r="A201" s="771">
        <v>1</v>
      </c>
      <c r="B201" s="739">
        <v>1402003</v>
      </c>
      <c r="C201" s="772" t="s">
        <v>1370</v>
      </c>
      <c r="D201" s="772" t="s">
        <v>133</v>
      </c>
      <c r="E201" s="772" t="s">
        <v>134</v>
      </c>
      <c r="F201" s="772" t="s">
        <v>135</v>
      </c>
      <c r="G201" s="772" t="s">
        <v>136</v>
      </c>
      <c r="H201" s="772" t="s">
        <v>137</v>
      </c>
      <c r="I201" s="772" t="s">
        <v>138</v>
      </c>
      <c r="J201" s="773">
        <v>1</v>
      </c>
      <c r="K201" s="156">
        <v>43556</v>
      </c>
      <c r="L201" s="156">
        <v>43921</v>
      </c>
      <c r="M201" s="955">
        <v>52</v>
      </c>
      <c r="N201" s="774">
        <v>0</v>
      </c>
      <c r="O201" s="846">
        <v>0.4</v>
      </c>
      <c r="P201" s="1131">
        <f>M201*O201</f>
        <v>20.8</v>
      </c>
      <c r="Q201" s="1132">
        <f>M201*O201</f>
        <v>20.8</v>
      </c>
      <c r="R201" s="1220">
        <f>M201</f>
        <v>52</v>
      </c>
      <c r="S201" s="41"/>
      <c r="T201" s="41"/>
      <c r="U201" s="23"/>
    </row>
    <row r="202" spans="1:21" ht="243" customHeight="1">
      <c r="A202" s="739">
        <v>2</v>
      </c>
      <c r="B202" s="739">
        <v>1402009</v>
      </c>
      <c r="C202" s="6" t="s">
        <v>1374</v>
      </c>
      <c r="D202" s="775" t="s">
        <v>139</v>
      </c>
      <c r="E202" s="772" t="s">
        <v>134</v>
      </c>
      <c r="F202" s="775" t="s">
        <v>140</v>
      </c>
      <c r="G202" s="772" t="s">
        <v>141</v>
      </c>
      <c r="H202" s="772" t="s">
        <v>142</v>
      </c>
      <c r="I202" s="772" t="s">
        <v>143</v>
      </c>
      <c r="J202" s="776">
        <v>1</v>
      </c>
      <c r="K202" s="156">
        <v>43556</v>
      </c>
      <c r="L202" s="156">
        <v>43921</v>
      </c>
      <c r="M202" s="955">
        <v>52</v>
      </c>
      <c r="N202" s="774">
        <v>0</v>
      </c>
      <c r="O202" s="846">
        <v>0.2</v>
      </c>
      <c r="P202" s="1131">
        <f>M202*O202</f>
        <v>10.4</v>
      </c>
      <c r="Q202" s="1132">
        <f>M202*O202</f>
        <v>10.4</v>
      </c>
      <c r="R202" s="1220">
        <f>M202</f>
        <v>52</v>
      </c>
      <c r="S202" s="41"/>
      <c r="T202" s="41"/>
      <c r="U202" s="23"/>
    </row>
    <row r="203" spans="1:21" ht="191.25" customHeight="1">
      <c r="A203" s="739">
        <v>3</v>
      </c>
      <c r="B203" s="739"/>
      <c r="C203" s="772" t="s">
        <v>1371</v>
      </c>
      <c r="D203" s="775" t="s">
        <v>144</v>
      </c>
      <c r="E203" s="772" t="s">
        <v>134</v>
      </c>
      <c r="F203" s="775" t="s">
        <v>145</v>
      </c>
      <c r="G203" s="772" t="s">
        <v>141</v>
      </c>
      <c r="H203" s="772" t="s">
        <v>146</v>
      </c>
      <c r="I203" s="772" t="s">
        <v>147</v>
      </c>
      <c r="J203" s="776">
        <v>1</v>
      </c>
      <c r="K203" s="156">
        <v>43556</v>
      </c>
      <c r="L203" s="156">
        <v>43921</v>
      </c>
      <c r="M203" s="955">
        <v>52</v>
      </c>
      <c r="N203" s="774">
        <v>0</v>
      </c>
      <c r="O203" s="846">
        <v>0.2</v>
      </c>
      <c r="P203" s="1131">
        <f>M203*O203</f>
        <v>10.4</v>
      </c>
      <c r="Q203" s="1132">
        <f>M203*O203</f>
        <v>10.4</v>
      </c>
      <c r="R203" s="1220">
        <f>M203</f>
        <v>52</v>
      </c>
      <c r="S203" s="41"/>
      <c r="T203" s="41"/>
      <c r="U203" s="23"/>
    </row>
    <row r="204" spans="1:21" ht="232.5" customHeight="1">
      <c r="A204" s="739">
        <v>4</v>
      </c>
      <c r="B204" s="739">
        <v>1402014</v>
      </c>
      <c r="C204" s="772" t="s">
        <v>1372</v>
      </c>
      <c r="D204" s="775" t="s">
        <v>148</v>
      </c>
      <c r="E204" s="772" t="s">
        <v>134</v>
      </c>
      <c r="F204" s="775" t="s">
        <v>149</v>
      </c>
      <c r="G204" s="772" t="s">
        <v>150</v>
      </c>
      <c r="H204" s="772" t="s">
        <v>151</v>
      </c>
      <c r="I204" s="772" t="s">
        <v>152</v>
      </c>
      <c r="J204" s="776">
        <v>12</v>
      </c>
      <c r="K204" s="156">
        <v>43556</v>
      </c>
      <c r="L204" s="156">
        <v>43921</v>
      </c>
      <c r="M204" s="955">
        <v>52</v>
      </c>
      <c r="N204" s="774">
        <v>0</v>
      </c>
      <c r="O204" s="846">
        <v>0.2</v>
      </c>
      <c r="P204" s="1131">
        <f>M204*O204</f>
        <v>10.4</v>
      </c>
      <c r="Q204" s="1132">
        <f>M204*O204</f>
        <v>10.4</v>
      </c>
      <c r="R204" s="1220">
        <f>M204</f>
        <v>52</v>
      </c>
      <c r="S204" s="41"/>
      <c r="T204" s="41"/>
      <c r="U204" s="23"/>
    </row>
    <row r="205" spans="1:21" ht="237.75" customHeight="1">
      <c r="A205" s="739">
        <v>5</v>
      </c>
      <c r="B205" s="739">
        <v>1404004</v>
      </c>
      <c r="C205" s="772" t="s">
        <v>1373</v>
      </c>
      <c r="D205" s="775" t="s">
        <v>153</v>
      </c>
      <c r="E205" s="772" t="s">
        <v>134</v>
      </c>
      <c r="F205" s="772" t="s">
        <v>154</v>
      </c>
      <c r="G205" s="772" t="s">
        <v>141</v>
      </c>
      <c r="H205" s="772" t="s">
        <v>142</v>
      </c>
      <c r="I205" s="772" t="s">
        <v>155</v>
      </c>
      <c r="J205" s="776">
        <v>1</v>
      </c>
      <c r="K205" s="156">
        <v>43556</v>
      </c>
      <c r="L205" s="156">
        <v>43921</v>
      </c>
      <c r="M205" s="955">
        <v>52</v>
      </c>
      <c r="N205" s="774">
        <v>0</v>
      </c>
      <c r="O205" s="846">
        <v>0.2</v>
      </c>
      <c r="P205" s="1131">
        <f>M205*O205</f>
        <v>10.4</v>
      </c>
      <c r="Q205" s="1132">
        <f>M205*O205</f>
        <v>10.4</v>
      </c>
      <c r="R205" s="1220">
        <f>M205</f>
        <v>52</v>
      </c>
      <c r="S205" s="41"/>
      <c r="T205" s="41"/>
      <c r="U205" s="23"/>
    </row>
    <row r="206" spans="1:21" ht="13.5" customHeight="1">
      <c r="A206" s="27"/>
      <c r="B206" s="27"/>
      <c r="C206" s="24" t="s">
        <v>19</v>
      </c>
      <c r="D206" s="24"/>
      <c r="E206" s="24"/>
      <c r="F206" s="41"/>
      <c r="G206" s="28" t="s">
        <v>27</v>
      </c>
      <c r="H206" s="28"/>
      <c r="I206" s="28"/>
      <c r="J206" s="28"/>
      <c r="K206" s="28"/>
      <c r="L206" s="28"/>
      <c r="M206" s="959"/>
      <c r="N206" s="44"/>
      <c r="O206" s="378"/>
      <c r="P206" s="380"/>
      <c r="Q206" s="378"/>
      <c r="R206" s="1410" t="s">
        <v>28</v>
      </c>
      <c r="S206" s="1410"/>
      <c r="T206" s="30">
        <v>0.33487084870848705</v>
      </c>
      <c r="U206" s="23"/>
    </row>
    <row r="209" ht="32.25" customHeight="1">
      <c r="A209" s="1854"/>
    </row>
    <row r="210" spans="1:20" ht="25.5" customHeight="1">
      <c r="A210" s="874" t="s">
        <v>539</v>
      </c>
      <c r="B210" s="875"/>
      <c r="C210" s="875"/>
      <c r="D210" s="875"/>
      <c r="E210" s="875"/>
      <c r="F210" s="875"/>
      <c r="G210" s="875"/>
      <c r="H210" s="875"/>
      <c r="I210" s="875"/>
      <c r="J210" s="875"/>
      <c r="K210" s="875"/>
      <c r="L210" s="875"/>
      <c r="M210" s="954"/>
      <c r="N210" s="875"/>
      <c r="O210" s="1121"/>
      <c r="P210" s="1121"/>
      <c r="Q210" s="1121"/>
      <c r="R210" s="875"/>
      <c r="S210" s="875"/>
      <c r="T210" s="876"/>
    </row>
    <row r="211" ht="12.75" customHeight="1"/>
    <row r="212" spans="1:12" ht="18.75" customHeight="1">
      <c r="A212" s="31" t="s">
        <v>0</v>
      </c>
      <c r="B212" s="464" t="s">
        <v>20</v>
      </c>
      <c r="C212" s="203"/>
      <c r="D212" s="491"/>
      <c r="E212" s="506"/>
      <c r="F212" s="506"/>
      <c r="G212" s="504"/>
      <c r="H212" s="504"/>
      <c r="I212" s="23"/>
      <c r="J212" s="23"/>
      <c r="K212" s="23"/>
      <c r="L212" s="23"/>
    </row>
    <row r="213" spans="1:12" ht="19.5" customHeight="1">
      <c r="A213" s="31" t="s">
        <v>21</v>
      </c>
      <c r="B213" s="465" t="s">
        <v>512</v>
      </c>
      <c r="C213" s="67"/>
      <c r="D213" s="493"/>
      <c r="E213" s="493"/>
      <c r="F213" s="493"/>
      <c r="G213" s="23"/>
      <c r="H213" s="23"/>
      <c r="I213" s="23"/>
      <c r="J213" s="23"/>
      <c r="K213" s="23"/>
      <c r="L213" s="23"/>
    </row>
    <row r="214" spans="1:12" ht="13.5" customHeight="1">
      <c r="A214" s="31" t="s">
        <v>1</v>
      </c>
      <c r="B214" s="31" t="s">
        <v>2</v>
      </c>
      <c r="C214" s="515"/>
      <c r="D214" s="494"/>
      <c r="E214" s="506"/>
      <c r="F214" s="506"/>
      <c r="G214" s="494"/>
      <c r="H214" s="494"/>
      <c r="I214" s="23"/>
      <c r="J214" s="23"/>
      <c r="K214" s="23"/>
      <c r="L214" s="23"/>
    </row>
    <row r="215" spans="1:12" ht="19.5" customHeight="1">
      <c r="A215" s="464" t="s">
        <v>22</v>
      </c>
      <c r="B215" s="35">
        <v>2018</v>
      </c>
      <c r="C215" s="67"/>
      <c r="D215" s="17"/>
      <c r="E215" s="506"/>
      <c r="F215" s="506"/>
      <c r="G215" s="494"/>
      <c r="H215" s="494"/>
      <c r="I215" s="23"/>
      <c r="J215" s="23"/>
      <c r="K215" s="23"/>
      <c r="L215" s="23"/>
    </row>
    <row r="216" spans="1:12" ht="19.5" customHeight="1">
      <c r="A216" s="464" t="s">
        <v>30</v>
      </c>
      <c r="B216" s="496" t="s">
        <v>168</v>
      </c>
      <c r="C216" s="203"/>
      <c r="D216" s="491"/>
      <c r="E216" s="506"/>
      <c r="F216" s="506"/>
      <c r="G216" s="23"/>
      <c r="H216" s="489"/>
      <c r="I216" s="23"/>
      <c r="J216" s="23"/>
      <c r="K216" s="23"/>
      <c r="L216" s="23"/>
    </row>
    <row r="217" spans="1:12" ht="25.5" customHeight="1">
      <c r="A217" s="203" t="s">
        <v>31</v>
      </c>
      <c r="B217" s="891">
        <v>44294</v>
      </c>
      <c r="C217" s="203"/>
      <c r="D217" s="491"/>
      <c r="E217" s="506"/>
      <c r="F217" s="506"/>
      <c r="G217" s="23"/>
      <c r="H217" s="490"/>
      <c r="I217" s="23"/>
      <c r="J217" s="23"/>
      <c r="K217" s="23"/>
      <c r="L217" s="23"/>
    </row>
    <row r="218" spans="1:12" ht="21.75" customHeight="1">
      <c r="A218" s="486" t="s">
        <v>513</v>
      </c>
      <c r="B218" s="510"/>
      <c r="C218" s="45"/>
      <c r="D218" s="37"/>
      <c r="E218" s="45"/>
      <c r="F218" s="45"/>
      <c r="G218" s="509"/>
      <c r="H218" s="509"/>
      <c r="I218" s="23"/>
      <c r="J218" s="23"/>
      <c r="K218" s="23"/>
      <c r="L218" s="23"/>
    </row>
    <row r="219" ht="17.25" customHeight="1">
      <c r="B219" s="23"/>
    </row>
    <row r="220" ht="19.5" customHeight="1"/>
    <row r="221" spans="1:21" ht="59.25" customHeight="1">
      <c r="A221" s="1286" t="s">
        <v>3</v>
      </c>
      <c r="B221" s="1606" t="s">
        <v>4</v>
      </c>
      <c r="C221" s="1286" t="s">
        <v>474</v>
      </c>
      <c r="D221" s="1286" t="s">
        <v>33</v>
      </c>
      <c r="E221" s="1286" t="s">
        <v>34</v>
      </c>
      <c r="F221" s="1286" t="s">
        <v>5</v>
      </c>
      <c r="G221" s="1586" t="s">
        <v>6</v>
      </c>
      <c r="H221" s="1286" t="s">
        <v>7</v>
      </c>
      <c r="I221" s="1286" t="s">
        <v>35</v>
      </c>
      <c r="J221" s="1286" t="s">
        <v>36</v>
      </c>
      <c r="K221" s="1286" t="s">
        <v>8</v>
      </c>
      <c r="L221" s="1286" t="s">
        <v>9</v>
      </c>
      <c r="M221" s="1631" t="s">
        <v>37</v>
      </c>
      <c r="N221" s="1313" t="s">
        <v>10</v>
      </c>
      <c r="O221" s="1519" t="s">
        <v>11</v>
      </c>
      <c r="P221" s="1545" t="s">
        <v>12</v>
      </c>
      <c r="Q221" s="1519" t="s">
        <v>13</v>
      </c>
      <c r="R221" s="1554" t="s">
        <v>14</v>
      </c>
      <c r="S221" s="1286" t="s">
        <v>38</v>
      </c>
      <c r="T221" s="1286"/>
      <c r="U221" s="23"/>
    </row>
    <row r="222" spans="1:21" ht="45" customHeight="1">
      <c r="A222" s="1286"/>
      <c r="B222" s="1607"/>
      <c r="C222" s="1286"/>
      <c r="D222" s="1286"/>
      <c r="E222" s="1286"/>
      <c r="F222" s="1286"/>
      <c r="G222" s="1586"/>
      <c r="H222" s="1286"/>
      <c r="I222" s="1286"/>
      <c r="J222" s="1286"/>
      <c r="K222" s="1286"/>
      <c r="L222" s="1286"/>
      <c r="M222" s="1631"/>
      <c r="N222" s="1313"/>
      <c r="O222" s="1519"/>
      <c r="P222" s="1545"/>
      <c r="Q222" s="1519"/>
      <c r="R222" s="1554"/>
      <c r="S222" s="24" t="s">
        <v>15</v>
      </c>
      <c r="T222" s="24" t="s">
        <v>16</v>
      </c>
      <c r="U222" s="23"/>
    </row>
    <row r="223" spans="1:21" ht="254.25" customHeight="1">
      <c r="A223" s="276">
        <v>4</v>
      </c>
      <c r="B223" s="755">
        <v>1801004</v>
      </c>
      <c r="C223" s="777" t="s">
        <v>1202</v>
      </c>
      <c r="D223" s="777" t="s">
        <v>158</v>
      </c>
      <c r="E223" s="603" t="s">
        <v>1120</v>
      </c>
      <c r="F223" s="772" t="s">
        <v>159</v>
      </c>
      <c r="G223" s="528" t="s">
        <v>160</v>
      </c>
      <c r="H223" s="528" t="s">
        <v>161</v>
      </c>
      <c r="I223" s="528" t="s">
        <v>162</v>
      </c>
      <c r="J223" s="171">
        <v>4</v>
      </c>
      <c r="K223" s="778">
        <v>43620</v>
      </c>
      <c r="L223" s="778">
        <v>43982</v>
      </c>
      <c r="M223" s="966">
        <f>(L223-K223)/7</f>
        <v>51.714285714285715</v>
      </c>
      <c r="N223" s="752">
        <v>1</v>
      </c>
      <c r="O223" s="1098">
        <v>0.5</v>
      </c>
      <c r="P223" s="355">
        <f>M223*O223</f>
        <v>25.857142857142858</v>
      </c>
      <c r="Q223" s="355">
        <f>P223</f>
        <v>25.857142857142858</v>
      </c>
      <c r="R223" s="1220">
        <v>52</v>
      </c>
      <c r="S223" s="53"/>
      <c r="T223" s="512"/>
      <c r="U223" s="23"/>
    </row>
    <row r="224" spans="1:21" ht="201.75" customHeight="1">
      <c r="A224" s="276">
        <v>8</v>
      </c>
      <c r="B224" s="755">
        <v>1801002</v>
      </c>
      <c r="C224" s="779" t="s">
        <v>1203</v>
      </c>
      <c r="D224" s="777" t="s">
        <v>164</v>
      </c>
      <c r="E224" s="779" t="s">
        <v>1121</v>
      </c>
      <c r="F224" s="528" t="s">
        <v>165</v>
      </c>
      <c r="G224" s="528" t="s">
        <v>163</v>
      </c>
      <c r="H224" s="528" t="s">
        <v>166</v>
      </c>
      <c r="I224" s="528" t="s">
        <v>167</v>
      </c>
      <c r="J224" s="171">
        <v>1</v>
      </c>
      <c r="K224" s="778">
        <v>43620</v>
      </c>
      <c r="L224" s="778">
        <v>43830</v>
      </c>
      <c r="M224" s="966">
        <f>(L224-K224)/7</f>
        <v>30</v>
      </c>
      <c r="N224" s="752">
        <v>0.7</v>
      </c>
      <c r="O224" s="1098">
        <v>0.8</v>
      </c>
      <c r="P224" s="355">
        <f>M224*O224</f>
        <v>24</v>
      </c>
      <c r="Q224" s="355">
        <f>P224</f>
        <v>24</v>
      </c>
      <c r="R224" s="1221">
        <f>M224</f>
        <v>30</v>
      </c>
      <c r="S224" s="53"/>
      <c r="T224" s="512"/>
      <c r="U224" s="23"/>
    </row>
    <row r="225" spans="1:21" ht="109.5" customHeight="1">
      <c r="A225" s="276"/>
      <c r="B225" s="777"/>
      <c r="C225" s="780" t="s">
        <v>511</v>
      </c>
      <c r="D225" s="779"/>
      <c r="E225" s="779"/>
      <c r="F225" s="781"/>
      <c r="G225" s="782"/>
      <c r="H225" s="783"/>
      <c r="I225" s="784"/>
      <c r="J225" s="785"/>
      <c r="K225" s="786"/>
      <c r="L225" s="786"/>
      <c r="M225" s="967"/>
      <c r="N225" s="787"/>
      <c r="O225" s="847"/>
      <c r="P225" s="1133"/>
      <c r="Q225" s="1134"/>
      <c r="R225" s="745"/>
      <c r="S225" s="53"/>
      <c r="T225" s="41"/>
      <c r="U225" s="23"/>
    </row>
    <row r="226" spans="1:21" ht="13.5" customHeight="1">
      <c r="A226" s="1530"/>
      <c r="B226" s="1531"/>
      <c r="C226" s="1304" t="s">
        <v>18</v>
      </c>
      <c r="D226" s="1304"/>
      <c r="E226" s="1304"/>
      <c r="F226" s="41"/>
      <c r="G226" s="1714" t="s">
        <v>25</v>
      </c>
      <c r="H226" s="1715"/>
      <c r="I226" s="1715"/>
      <c r="J226" s="1715"/>
      <c r="K226" s="1715"/>
      <c r="L226" s="1715"/>
      <c r="M226" s="1715"/>
      <c r="N226" s="1715"/>
      <c r="O226" s="1715"/>
      <c r="P226" s="1715"/>
      <c r="Q226" s="1716"/>
      <c r="R226" s="196" t="s">
        <v>26</v>
      </c>
      <c r="S226" s="120"/>
      <c r="T226" s="30">
        <v>0</v>
      </c>
      <c r="U226" s="23"/>
    </row>
    <row r="227" spans="1:21" ht="11.25" customHeight="1">
      <c r="A227" s="1530"/>
      <c r="B227" s="1531"/>
      <c r="C227" s="1304" t="s">
        <v>19</v>
      </c>
      <c r="D227" s="1304"/>
      <c r="E227" s="1304"/>
      <c r="F227" s="41"/>
      <c r="G227" s="1714" t="s">
        <v>27</v>
      </c>
      <c r="H227" s="1715"/>
      <c r="I227" s="1715"/>
      <c r="J227" s="1715"/>
      <c r="K227" s="1715"/>
      <c r="L227" s="1715"/>
      <c r="M227" s="1715"/>
      <c r="N227" s="1715"/>
      <c r="O227" s="1715"/>
      <c r="P227" s="1715"/>
      <c r="Q227" s="1716"/>
      <c r="R227" s="196" t="s">
        <v>28</v>
      </c>
      <c r="S227" s="120"/>
      <c r="T227" s="30">
        <v>0.33487084870848705</v>
      </c>
      <c r="U227" s="23"/>
    </row>
    <row r="228" spans="1:21" ht="11.25" customHeight="1">
      <c r="A228" s="62"/>
      <c r="B228" s="62"/>
      <c r="C228" s="18"/>
      <c r="D228" s="18"/>
      <c r="E228" s="18"/>
      <c r="F228" s="128"/>
      <c r="G228" s="20"/>
      <c r="H228" s="20"/>
      <c r="I228" s="20"/>
      <c r="J228" s="20"/>
      <c r="K228" s="20"/>
      <c r="L228" s="20"/>
      <c r="M228" s="968"/>
      <c r="N228" s="20"/>
      <c r="O228" s="845"/>
      <c r="P228" s="1135"/>
      <c r="Q228" s="845"/>
      <c r="R228" s="193"/>
      <c r="S228" s="1"/>
      <c r="T228" s="22"/>
      <c r="U228" s="23"/>
    </row>
    <row r="229" spans="1:21" ht="11.25" customHeight="1">
      <c r="A229" s="62"/>
      <c r="B229" s="62"/>
      <c r="C229" s="18"/>
      <c r="D229" s="18"/>
      <c r="E229" s="18"/>
      <c r="F229" s="128"/>
      <c r="G229" s="20"/>
      <c r="H229" s="20"/>
      <c r="I229" s="20"/>
      <c r="J229" s="20"/>
      <c r="K229" s="20"/>
      <c r="L229" s="20"/>
      <c r="M229" s="968"/>
      <c r="N229" s="20"/>
      <c r="O229" s="845"/>
      <c r="P229" s="1135"/>
      <c r="Q229" s="845"/>
      <c r="R229" s="193"/>
      <c r="S229" s="1"/>
      <c r="T229" s="22"/>
      <c r="U229" s="23"/>
    </row>
    <row r="230" spans="1:21" ht="11.25" customHeight="1">
      <c r="A230" s="62"/>
      <c r="B230" s="62"/>
      <c r="C230" s="18"/>
      <c r="D230" s="18"/>
      <c r="E230" s="18"/>
      <c r="F230" s="128"/>
      <c r="G230" s="20"/>
      <c r="H230" s="20"/>
      <c r="I230" s="20"/>
      <c r="J230" s="20"/>
      <c r="K230" s="20"/>
      <c r="L230" s="20"/>
      <c r="M230" s="968"/>
      <c r="N230" s="20"/>
      <c r="O230" s="845"/>
      <c r="P230" s="1135"/>
      <c r="Q230" s="845"/>
      <c r="R230" s="193"/>
      <c r="S230" s="1"/>
      <c r="T230" s="22"/>
      <c r="U230" s="23"/>
    </row>
    <row r="231" spans="1:20" ht="13.5" customHeight="1">
      <c r="A231" s="874" t="s">
        <v>490</v>
      </c>
      <c r="B231" s="875"/>
      <c r="C231" s="875"/>
      <c r="D231" s="875"/>
      <c r="E231" s="875"/>
      <c r="F231" s="875"/>
      <c r="G231" s="875"/>
      <c r="H231" s="875"/>
      <c r="I231" s="875"/>
      <c r="J231" s="875"/>
      <c r="K231" s="875"/>
      <c r="L231" s="875"/>
      <c r="M231" s="954"/>
      <c r="N231" s="875"/>
      <c r="O231" s="1121"/>
      <c r="P231" s="1121"/>
      <c r="Q231" s="1121"/>
      <c r="R231" s="875"/>
      <c r="S231" s="875"/>
      <c r="T231" s="876"/>
    </row>
    <row r="234" spans="1:13" ht="13.5" customHeight="1">
      <c r="A234" s="126" t="s">
        <v>0</v>
      </c>
      <c r="B234" s="464" t="s">
        <v>20</v>
      </c>
      <c r="C234" s="464"/>
      <c r="D234" s="491"/>
      <c r="E234" s="506"/>
      <c r="F234" s="506"/>
      <c r="G234" s="504"/>
      <c r="H234" s="504"/>
      <c r="M234" s="949"/>
    </row>
    <row r="235" spans="1:13" ht="13.5" customHeight="1">
      <c r="A235" s="126" t="s">
        <v>21</v>
      </c>
      <c r="B235" s="465" t="s">
        <v>512</v>
      </c>
      <c r="C235" s="67"/>
      <c r="D235" s="493"/>
      <c r="E235" s="493"/>
      <c r="F235" s="493"/>
      <c r="G235" s="23"/>
      <c r="H235" s="23"/>
      <c r="M235" s="949"/>
    </row>
    <row r="236" spans="1:13" ht="13.5" customHeight="1">
      <c r="A236" s="126" t="s">
        <v>1</v>
      </c>
      <c r="B236" s="126" t="s">
        <v>2</v>
      </c>
      <c r="C236" s="147"/>
      <c r="D236" s="494"/>
      <c r="E236" s="506"/>
      <c r="F236" s="506"/>
      <c r="G236" s="494"/>
      <c r="H236" s="494"/>
      <c r="M236" s="949"/>
    </row>
    <row r="237" spans="1:13" ht="13.5" customHeight="1">
      <c r="A237" s="464" t="s">
        <v>22</v>
      </c>
      <c r="B237" s="35">
        <v>2018</v>
      </c>
      <c r="C237" s="464"/>
      <c r="D237" s="17"/>
      <c r="E237" s="506"/>
      <c r="F237" s="506"/>
      <c r="G237" s="494"/>
      <c r="H237" s="494"/>
      <c r="M237" s="949"/>
    </row>
    <row r="238" spans="1:13" ht="13.5" customHeight="1">
      <c r="A238" s="464" t="s">
        <v>30</v>
      </c>
      <c r="B238" s="513">
        <v>43817</v>
      </c>
      <c r="C238" s="464"/>
      <c r="D238" s="491"/>
      <c r="E238" s="506"/>
      <c r="F238" s="506"/>
      <c r="G238" s="23"/>
      <c r="H238" s="489"/>
      <c r="M238" s="949"/>
    </row>
    <row r="239" spans="1:13" ht="13.5" customHeight="1">
      <c r="A239" s="203" t="s">
        <v>31</v>
      </c>
      <c r="B239" s="671">
        <v>44294</v>
      </c>
      <c r="C239" s="819"/>
      <c r="D239" s="491"/>
      <c r="E239" s="506"/>
      <c r="F239" s="506"/>
      <c r="G239" s="23"/>
      <c r="H239" s="490"/>
      <c r="M239" s="949"/>
    </row>
    <row r="240" spans="1:13" ht="13.5" customHeight="1">
      <c r="A240" s="486" t="s">
        <v>491</v>
      </c>
      <c r="B240" s="510"/>
      <c r="C240" s="45"/>
      <c r="D240" s="45"/>
      <c r="E240" s="45"/>
      <c r="F240" s="45"/>
      <c r="G240" s="509"/>
      <c r="H240" s="509"/>
      <c r="M240" s="949"/>
    </row>
    <row r="241" ht="13.5" customHeight="1">
      <c r="M241" s="949"/>
    </row>
    <row r="242" spans="1:20" ht="90" customHeight="1">
      <c r="A242" s="39" t="s">
        <v>3</v>
      </c>
      <c r="B242" s="39" t="s">
        <v>4</v>
      </c>
      <c r="C242" s="39" t="s">
        <v>474</v>
      </c>
      <c r="D242" s="39" t="s">
        <v>33</v>
      </c>
      <c r="E242" s="39" t="s">
        <v>34</v>
      </c>
      <c r="F242" s="39" t="s">
        <v>5</v>
      </c>
      <c r="G242" s="40" t="s">
        <v>6</v>
      </c>
      <c r="H242" s="39" t="s">
        <v>7</v>
      </c>
      <c r="I242" s="39" t="s">
        <v>35</v>
      </c>
      <c r="J242" s="39" t="s">
        <v>36</v>
      </c>
      <c r="K242" s="39" t="s">
        <v>8</v>
      </c>
      <c r="L242" s="39" t="s">
        <v>9</v>
      </c>
      <c r="M242" s="957" t="s">
        <v>37</v>
      </c>
      <c r="N242" s="127" t="s">
        <v>10</v>
      </c>
      <c r="O242" s="1097" t="s">
        <v>11</v>
      </c>
      <c r="P242" s="446" t="s">
        <v>12</v>
      </c>
      <c r="Q242" s="1097" t="s">
        <v>13</v>
      </c>
      <c r="R242" s="1554" t="s">
        <v>14</v>
      </c>
      <c r="S242" s="1286" t="s">
        <v>38</v>
      </c>
      <c r="T242" s="1286"/>
    </row>
    <row r="243" spans="1:20" ht="13.5" customHeight="1">
      <c r="A243" s="43"/>
      <c r="B243" s="43"/>
      <c r="C243" s="43"/>
      <c r="D243" s="43"/>
      <c r="E243" s="43"/>
      <c r="F243" s="43"/>
      <c r="G243" s="43"/>
      <c r="H243" s="43"/>
      <c r="I243" s="43"/>
      <c r="J243" s="43"/>
      <c r="K243" s="43"/>
      <c r="L243" s="43"/>
      <c r="M243" s="969"/>
      <c r="N243" s="127"/>
      <c r="O243" s="1097"/>
      <c r="P243" s="446"/>
      <c r="Q243" s="1097"/>
      <c r="R243" s="1554"/>
      <c r="S243" s="24" t="s">
        <v>15</v>
      </c>
      <c r="T243" s="24" t="s">
        <v>16</v>
      </c>
    </row>
    <row r="244" spans="1:20" ht="61.5" customHeight="1">
      <c r="A244" s="1389">
        <v>1</v>
      </c>
      <c r="B244" s="1389">
        <v>1401003</v>
      </c>
      <c r="C244" s="1725" t="s">
        <v>1122</v>
      </c>
      <c r="D244" s="1725" t="s">
        <v>1123</v>
      </c>
      <c r="E244" s="1558" t="s">
        <v>1124</v>
      </c>
      <c r="F244" s="1746" t="s">
        <v>492</v>
      </c>
      <c r="G244" s="1585" t="s">
        <v>493</v>
      </c>
      <c r="H244" s="1558" t="s">
        <v>494</v>
      </c>
      <c r="I244" s="1585" t="s">
        <v>495</v>
      </c>
      <c r="J244" s="1582">
        <v>1</v>
      </c>
      <c r="K244" s="1585">
        <v>43626</v>
      </c>
      <c r="L244" s="1587">
        <v>43982</v>
      </c>
      <c r="M244" s="1460">
        <v>52</v>
      </c>
      <c r="N244" s="1593">
        <v>50</v>
      </c>
      <c r="O244" s="1412">
        <v>0.55</v>
      </c>
      <c r="P244" s="1415">
        <f>M244*O244</f>
        <v>28.6</v>
      </c>
      <c r="Q244" s="1415">
        <f>P244</f>
        <v>28.6</v>
      </c>
      <c r="R244" s="1619">
        <v>52</v>
      </c>
      <c r="S244" s="1616"/>
      <c r="T244" s="1616"/>
    </row>
    <row r="245" spans="1:20" ht="13.5" customHeight="1">
      <c r="A245" s="1447"/>
      <c r="B245" s="1447"/>
      <c r="C245" s="1726"/>
      <c r="D245" s="1726"/>
      <c r="E245" s="1559"/>
      <c r="F245" s="1747"/>
      <c r="G245" s="1583"/>
      <c r="H245" s="1559"/>
      <c r="I245" s="1583"/>
      <c r="J245" s="1583"/>
      <c r="K245" s="1583"/>
      <c r="L245" s="1588"/>
      <c r="M245" s="1590"/>
      <c r="N245" s="1594"/>
      <c r="O245" s="1413"/>
      <c r="P245" s="1416"/>
      <c r="Q245" s="1418"/>
      <c r="R245" s="1620"/>
      <c r="S245" s="1617"/>
      <c r="T245" s="1617"/>
    </row>
    <row r="246" spans="1:20" ht="18.75" customHeight="1">
      <c r="A246" s="1447"/>
      <c r="B246" s="1447"/>
      <c r="C246" s="1726"/>
      <c r="D246" s="1726"/>
      <c r="E246" s="1559"/>
      <c r="F246" s="1747"/>
      <c r="G246" s="1583"/>
      <c r="H246" s="1559"/>
      <c r="I246" s="1583"/>
      <c r="J246" s="1583"/>
      <c r="K246" s="1583"/>
      <c r="L246" s="1588"/>
      <c r="M246" s="1590"/>
      <c r="N246" s="1594"/>
      <c r="O246" s="1413"/>
      <c r="P246" s="1416"/>
      <c r="Q246" s="1418"/>
      <c r="R246" s="1620"/>
      <c r="S246" s="1618"/>
      <c r="T246" s="1618"/>
    </row>
    <row r="247" spans="1:20" ht="16.5" customHeight="1" hidden="1">
      <c r="A247" s="1447"/>
      <c r="B247" s="1447"/>
      <c r="C247" s="1726"/>
      <c r="D247" s="1726"/>
      <c r="E247" s="1559"/>
      <c r="F247" s="1747"/>
      <c r="G247" s="1583"/>
      <c r="H247" s="1560"/>
      <c r="I247" s="1584"/>
      <c r="J247" s="1584"/>
      <c r="K247" s="1584"/>
      <c r="L247" s="1589"/>
      <c r="M247" s="1461"/>
      <c r="N247" s="1595"/>
      <c r="O247" s="1414"/>
      <c r="P247" s="1417"/>
      <c r="Q247" s="1339"/>
      <c r="R247" s="1621"/>
      <c r="S247" s="514"/>
      <c r="T247" s="514"/>
    </row>
    <row r="248" spans="1:20" ht="105" customHeight="1">
      <c r="A248" s="1447"/>
      <c r="B248" s="1447"/>
      <c r="C248" s="1726"/>
      <c r="D248" s="1726"/>
      <c r="E248" s="1559"/>
      <c r="F248" s="1747"/>
      <c r="G248" s="1583"/>
      <c r="H248" s="1558" t="s">
        <v>1125</v>
      </c>
      <c r="I248" s="1585" t="s">
        <v>496</v>
      </c>
      <c r="J248" s="1579">
        <v>12</v>
      </c>
      <c r="K248" s="1585">
        <v>43626</v>
      </c>
      <c r="L248" s="1587">
        <v>43982</v>
      </c>
      <c r="M248" s="1460">
        <v>52</v>
      </c>
      <c r="N248" s="1593">
        <v>60</v>
      </c>
      <c r="O248" s="1412">
        <v>0.6</v>
      </c>
      <c r="P248" s="1415">
        <f>M248*O248</f>
        <v>31.2</v>
      </c>
      <c r="Q248" s="1415">
        <f>P248</f>
        <v>31.2</v>
      </c>
      <c r="R248" s="1603">
        <v>52</v>
      </c>
      <c r="S248" s="1577"/>
      <c r="T248" s="1616"/>
    </row>
    <row r="249" spans="1:20" ht="39" customHeight="1">
      <c r="A249" s="1447"/>
      <c r="B249" s="1447"/>
      <c r="C249" s="1726"/>
      <c r="D249" s="1726"/>
      <c r="E249" s="1559"/>
      <c r="F249" s="1747"/>
      <c r="G249" s="1583"/>
      <c r="H249" s="1559"/>
      <c r="I249" s="1583"/>
      <c r="J249" s="1580"/>
      <c r="K249" s="1583"/>
      <c r="L249" s="1588"/>
      <c r="M249" s="1590"/>
      <c r="N249" s="1594"/>
      <c r="O249" s="1413"/>
      <c r="P249" s="1416"/>
      <c r="Q249" s="1416"/>
      <c r="R249" s="1604"/>
      <c r="S249" s="1577"/>
      <c r="T249" s="1617"/>
    </row>
    <row r="250" spans="1:20" ht="13.5" customHeight="1">
      <c r="A250" s="1390"/>
      <c r="B250" s="1390"/>
      <c r="C250" s="1727"/>
      <c r="D250" s="1727"/>
      <c r="E250" s="1560"/>
      <c r="F250" s="1748"/>
      <c r="G250" s="1584"/>
      <c r="H250" s="1560"/>
      <c r="I250" s="1584"/>
      <c r="J250" s="1581"/>
      <c r="K250" s="1584"/>
      <c r="L250" s="1589"/>
      <c r="M250" s="1461"/>
      <c r="N250" s="1595"/>
      <c r="O250" s="1414"/>
      <c r="P250" s="1417"/>
      <c r="Q250" s="1417"/>
      <c r="R250" s="1605"/>
      <c r="S250" s="1577"/>
      <c r="T250" s="1618"/>
    </row>
    <row r="251" spans="1:20" ht="13.5" customHeight="1">
      <c r="A251" s="27"/>
      <c r="B251" s="27"/>
      <c r="C251" s="24"/>
      <c r="D251" s="24"/>
      <c r="E251" s="24"/>
      <c r="F251" s="41"/>
      <c r="G251" s="28" t="s">
        <v>27</v>
      </c>
      <c r="H251" s="28"/>
      <c r="I251" s="28"/>
      <c r="J251" s="28"/>
      <c r="K251" s="28"/>
      <c r="L251" s="28"/>
      <c r="M251" s="959"/>
      <c r="N251" s="44"/>
      <c r="O251" s="378"/>
      <c r="P251" s="380"/>
      <c r="Q251" s="378"/>
      <c r="R251" s="1277" t="s">
        <v>28</v>
      </c>
      <c r="S251" s="1278"/>
      <c r="T251" s="30">
        <v>0.33487084870848705</v>
      </c>
    </row>
    <row r="253" ht="15"/>
    <row r="254" spans="1:16" ht="13.5" customHeight="1">
      <c r="A254" s="1854"/>
      <c r="P254" s="1136"/>
    </row>
    <row r="255" spans="1:20" ht="13.5" customHeight="1">
      <c r="A255" s="874" t="s">
        <v>181</v>
      </c>
      <c r="B255" s="875"/>
      <c r="C255" s="875"/>
      <c r="D255" s="875"/>
      <c r="E255" s="875"/>
      <c r="F255" s="875"/>
      <c r="G255" s="875"/>
      <c r="H255" s="875"/>
      <c r="I255" s="875"/>
      <c r="J255" s="875"/>
      <c r="K255" s="875"/>
      <c r="L255" s="875"/>
      <c r="M255" s="954"/>
      <c r="N255" s="875"/>
      <c r="O255" s="1121"/>
      <c r="P255" s="1121"/>
      <c r="Q255" s="1121"/>
      <c r="R255" s="875"/>
      <c r="S255" s="875"/>
      <c r="T255" s="876"/>
    </row>
    <row r="256" spans="12:14" ht="13.5" customHeight="1">
      <c r="L256" s="17"/>
      <c r="M256" s="953"/>
      <c r="N256" s="17"/>
    </row>
    <row r="257" spans="1:14" ht="13.5" customHeight="1">
      <c r="A257" s="147" t="s">
        <v>0</v>
      </c>
      <c r="B257" s="464" t="s">
        <v>20</v>
      </c>
      <c r="C257" s="464"/>
      <c r="D257" s="491"/>
      <c r="E257" s="492"/>
      <c r="F257" s="492"/>
      <c r="G257" s="32"/>
      <c r="H257" s="32"/>
      <c r="L257" s="17"/>
      <c r="M257" s="953"/>
      <c r="N257" s="17"/>
    </row>
    <row r="258" spans="1:14" ht="13.5" customHeight="1">
      <c r="A258" s="147" t="s">
        <v>21</v>
      </c>
      <c r="B258" s="465" t="s">
        <v>512</v>
      </c>
      <c r="C258" s="67"/>
      <c r="D258" s="493"/>
      <c r="E258" s="493"/>
      <c r="F258" s="493"/>
      <c r="L258" s="17"/>
      <c r="M258" s="953"/>
      <c r="N258" s="17"/>
    </row>
    <row r="259" spans="1:14" ht="26.25" customHeight="1">
      <c r="A259" s="147" t="s">
        <v>1</v>
      </c>
      <c r="B259" s="147" t="s">
        <v>2</v>
      </c>
      <c r="C259" s="147"/>
      <c r="D259" s="494"/>
      <c r="E259" s="19"/>
      <c r="F259" s="19"/>
      <c r="G259" s="34"/>
      <c r="H259" s="34"/>
      <c r="L259" s="17"/>
      <c r="M259" s="953"/>
      <c r="N259" s="17"/>
    </row>
    <row r="260" spans="1:14" ht="26.25" customHeight="1">
      <c r="A260" s="464" t="s">
        <v>22</v>
      </c>
      <c r="B260" s="35">
        <v>2018</v>
      </c>
      <c r="C260" s="464"/>
      <c r="D260" s="17"/>
      <c r="E260" s="19"/>
      <c r="F260" s="19"/>
      <c r="G260" s="36"/>
      <c r="H260" s="36"/>
      <c r="L260" s="17"/>
      <c r="M260" s="953"/>
      <c r="N260" s="17"/>
    </row>
    <row r="261" spans="1:14" ht="26.25" customHeight="1">
      <c r="A261" s="466" t="s">
        <v>30</v>
      </c>
      <c r="B261" s="572">
        <v>43718</v>
      </c>
      <c r="C261" s="464"/>
      <c r="D261" s="491"/>
      <c r="E261" s="19"/>
      <c r="F261" s="19"/>
      <c r="H261" s="489"/>
      <c r="L261" s="17"/>
      <c r="M261" s="953"/>
      <c r="N261" s="17"/>
    </row>
    <row r="262" spans="1:14" ht="26.25" customHeight="1">
      <c r="A262" s="203" t="s">
        <v>31</v>
      </c>
      <c r="B262" s="671">
        <v>44294</v>
      </c>
      <c r="C262" s="464"/>
      <c r="D262" s="491"/>
      <c r="E262" s="19"/>
      <c r="F262" s="19"/>
      <c r="H262" s="490"/>
      <c r="L262" s="17"/>
      <c r="M262" s="953"/>
      <c r="N262" s="17"/>
    </row>
    <row r="263" spans="1:14" ht="26.25" customHeight="1">
      <c r="A263" s="486" t="s">
        <v>1184</v>
      </c>
      <c r="B263" s="510"/>
      <c r="C263" s="510"/>
      <c r="D263" s="37"/>
      <c r="E263" s="37"/>
      <c r="F263" s="37"/>
      <c r="G263" s="38"/>
      <c r="H263" s="38"/>
      <c r="L263" s="17"/>
      <c r="M263" s="953"/>
      <c r="N263" s="17"/>
    </row>
    <row r="264" spans="12:14" ht="13.5" customHeight="1">
      <c r="L264" s="17"/>
      <c r="M264" s="953"/>
      <c r="N264" s="17"/>
    </row>
    <row r="265" spans="1:21" ht="115.5" customHeight="1">
      <c r="A265" s="39" t="s">
        <v>3</v>
      </c>
      <c r="B265" s="39" t="s">
        <v>4</v>
      </c>
      <c r="C265" s="39" t="s">
        <v>474</v>
      </c>
      <c r="D265" s="39" t="s">
        <v>33</v>
      </c>
      <c r="E265" s="39" t="s">
        <v>34</v>
      </c>
      <c r="F265" s="39" t="s">
        <v>5</v>
      </c>
      <c r="G265" s="40" t="s">
        <v>6</v>
      </c>
      <c r="H265" s="39" t="s">
        <v>7</v>
      </c>
      <c r="I265" s="39" t="s">
        <v>35</v>
      </c>
      <c r="J265" s="39" t="s">
        <v>36</v>
      </c>
      <c r="K265" s="39" t="s">
        <v>8</v>
      </c>
      <c r="L265" s="39" t="s">
        <v>9</v>
      </c>
      <c r="M265" s="957" t="s">
        <v>37</v>
      </c>
      <c r="N265" s="119" t="s">
        <v>10</v>
      </c>
      <c r="O265" s="1097" t="s">
        <v>11</v>
      </c>
      <c r="P265" s="446" t="s">
        <v>12</v>
      </c>
      <c r="Q265" s="1097" t="s">
        <v>13</v>
      </c>
      <c r="R265" s="1218" t="s">
        <v>14</v>
      </c>
      <c r="S265" s="1286" t="s">
        <v>38</v>
      </c>
      <c r="T265" s="1286"/>
      <c r="U265" s="23"/>
    </row>
    <row r="266" spans="1:21" ht="13.5" customHeight="1">
      <c r="A266" s="39"/>
      <c r="B266" s="39"/>
      <c r="C266" s="39"/>
      <c r="D266" s="39"/>
      <c r="E266" s="39"/>
      <c r="F266" s="39"/>
      <c r="G266" s="40"/>
      <c r="H266" s="39"/>
      <c r="I266" s="39"/>
      <c r="J266" s="39"/>
      <c r="K266" s="39"/>
      <c r="L266" s="39"/>
      <c r="M266" s="957"/>
      <c r="N266" s="119"/>
      <c r="O266" s="1097"/>
      <c r="P266" s="446"/>
      <c r="Q266" s="1097"/>
      <c r="R266" s="1218"/>
      <c r="S266" s="24" t="s">
        <v>15</v>
      </c>
      <c r="T266" s="24" t="s">
        <v>16</v>
      </c>
      <c r="U266" s="23"/>
    </row>
    <row r="267" spans="1:21" ht="12" customHeight="1">
      <c r="A267" s="1568">
        <v>1</v>
      </c>
      <c r="B267" s="1571">
        <v>1202002</v>
      </c>
      <c r="C267" s="1574" t="s">
        <v>171</v>
      </c>
      <c r="D267" s="1574" t="s">
        <v>172</v>
      </c>
      <c r="E267" s="1574" t="s">
        <v>173</v>
      </c>
      <c r="F267" s="1549" t="s">
        <v>174</v>
      </c>
      <c r="G267" s="1549" t="s">
        <v>175</v>
      </c>
      <c r="H267" s="1549" t="s">
        <v>176</v>
      </c>
      <c r="I267" s="1549" t="s">
        <v>177</v>
      </c>
      <c r="J267" s="1549">
        <v>1</v>
      </c>
      <c r="K267" s="1591">
        <v>43718</v>
      </c>
      <c r="L267" s="1591">
        <v>43830</v>
      </c>
      <c r="M267" s="1555">
        <f>(+L267-K267)/7</f>
        <v>16</v>
      </c>
      <c r="N267" s="1578"/>
      <c r="O267" s="1601">
        <v>0.7</v>
      </c>
      <c r="P267" s="1602">
        <f>M267*O267</f>
        <v>11.2</v>
      </c>
      <c r="Q267" s="1602">
        <f>M267*O267</f>
        <v>11.2</v>
      </c>
      <c r="R267" s="1600"/>
      <c r="S267" s="1307"/>
      <c r="T267" s="1307"/>
      <c r="U267" s="23"/>
    </row>
    <row r="268" spans="1:21" ht="151.5" customHeight="1">
      <c r="A268" s="1569"/>
      <c r="B268" s="1572"/>
      <c r="C268" s="1575"/>
      <c r="D268" s="1575"/>
      <c r="E268" s="1575"/>
      <c r="F268" s="1551"/>
      <c r="G268" s="1550"/>
      <c r="H268" s="1551"/>
      <c r="I268" s="1551"/>
      <c r="J268" s="1551"/>
      <c r="K268" s="1592"/>
      <c r="L268" s="1592"/>
      <c r="M268" s="1557">
        <f>(+L268-K268)/7</f>
        <v>0</v>
      </c>
      <c r="N268" s="1578"/>
      <c r="O268" s="1601"/>
      <c r="P268" s="1602"/>
      <c r="Q268" s="1602"/>
      <c r="R268" s="1600"/>
      <c r="S268" s="1309"/>
      <c r="T268" s="1309"/>
      <c r="U268" s="23"/>
    </row>
    <row r="269" spans="1:21" ht="146.25" customHeight="1">
      <c r="A269" s="1570"/>
      <c r="B269" s="1573"/>
      <c r="C269" s="1576"/>
      <c r="D269" s="1576"/>
      <c r="E269" s="1576"/>
      <c r="F269" s="521" t="s">
        <v>178</v>
      </c>
      <c r="G269" s="1551"/>
      <c r="H269" s="521" t="s">
        <v>179</v>
      </c>
      <c r="I269" s="171" t="s">
        <v>180</v>
      </c>
      <c r="J269" s="171">
        <v>1</v>
      </c>
      <c r="K269" s="522">
        <v>43831</v>
      </c>
      <c r="L269" s="522">
        <v>44074</v>
      </c>
      <c r="M269" s="1011">
        <v>34</v>
      </c>
      <c r="N269" s="469"/>
      <c r="O269" s="1083">
        <v>0.6</v>
      </c>
      <c r="P269" s="1081">
        <f>M269*O269</f>
        <v>20.4</v>
      </c>
      <c r="Q269" s="1081">
        <f>M269*O269</f>
        <v>20.4</v>
      </c>
      <c r="R269" s="1219"/>
      <c r="S269" s="160"/>
      <c r="T269" s="160"/>
      <c r="U269" s="23"/>
    </row>
    <row r="270" spans="1:21" ht="27" customHeight="1">
      <c r="A270" s="27"/>
      <c r="B270" s="27"/>
      <c r="C270" s="24" t="s">
        <v>18</v>
      </c>
      <c r="D270" s="24"/>
      <c r="E270" s="24"/>
      <c r="F270" s="41"/>
      <c r="G270" s="28"/>
      <c r="H270" s="28"/>
      <c r="I270" s="28"/>
      <c r="J270" s="28"/>
      <c r="K270" s="28"/>
      <c r="L270" s="28"/>
      <c r="M270" s="959"/>
      <c r="N270" s="44"/>
      <c r="O270" s="848"/>
      <c r="P270" s="1137"/>
      <c r="Q270" s="848"/>
      <c r="R270" s="1410" t="s">
        <v>26</v>
      </c>
      <c r="S270" s="1410"/>
      <c r="T270" s="30">
        <v>0</v>
      </c>
      <c r="U270" s="23"/>
    </row>
    <row r="271" spans="1:21" ht="13.5" customHeight="1">
      <c r="A271" s="27"/>
      <c r="B271" s="27"/>
      <c r="C271" s="24" t="s">
        <v>19</v>
      </c>
      <c r="D271" s="24"/>
      <c r="E271" s="24"/>
      <c r="F271" s="41"/>
      <c r="G271" s="28"/>
      <c r="H271" s="28"/>
      <c r="I271" s="28"/>
      <c r="J271" s="28"/>
      <c r="K271" s="28"/>
      <c r="L271" s="28"/>
      <c r="M271" s="959"/>
      <c r="N271" s="44"/>
      <c r="O271" s="378"/>
      <c r="P271" s="380"/>
      <c r="Q271" s="378"/>
      <c r="R271" s="1410" t="s">
        <v>28</v>
      </c>
      <c r="S271" s="1410"/>
      <c r="T271" s="30">
        <v>0.33487084870848705</v>
      </c>
      <c r="U271" s="23"/>
    </row>
    <row r="272" spans="1:21" ht="13.5" customHeight="1">
      <c r="A272" s="62"/>
      <c r="B272" s="62"/>
      <c r="C272" s="18"/>
      <c r="D272" s="18"/>
      <c r="E272" s="18"/>
      <c r="F272" s="128"/>
      <c r="G272" s="20"/>
      <c r="H272" s="20"/>
      <c r="I272" s="20"/>
      <c r="J272" s="20"/>
      <c r="K272" s="20"/>
      <c r="L272" s="20"/>
      <c r="M272" s="968"/>
      <c r="N272" s="21"/>
      <c r="O272" s="845"/>
      <c r="P272" s="1135"/>
      <c r="Q272" s="845"/>
      <c r="R272" s="193"/>
      <c r="S272" s="1"/>
      <c r="T272" s="22"/>
      <c r="U272" s="23"/>
    </row>
    <row r="274" ht="13.5" customHeight="1">
      <c r="A274" s="1854"/>
    </row>
    <row r="275" spans="1:20" ht="13.5" customHeight="1">
      <c r="A275" s="874" t="s">
        <v>481</v>
      </c>
      <c r="B275" s="875"/>
      <c r="C275" s="875"/>
      <c r="D275" s="875"/>
      <c r="E275" s="875"/>
      <c r="F275" s="875"/>
      <c r="G275" s="875"/>
      <c r="H275" s="875"/>
      <c r="I275" s="875"/>
      <c r="J275" s="875"/>
      <c r="K275" s="875"/>
      <c r="L275" s="875"/>
      <c r="M275" s="954"/>
      <c r="N275" s="875"/>
      <c r="O275" s="1121"/>
      <c r="P275" s="1121"/>
      <c r="Q275" s="1121"/>
      <c r="R275" s="875"/>
      <c r="S275" s="875"/>
      <c r="T275" s="876"/>
    </row>
    <row r="276" ht="15"/>
    <row r="277" ht="15"/>
    <row r="278" spans="1:13" ht="15">
      <c r="A278" s="515" t="s">
        <v>0</v>
      </c>
      <c r="B278" s="203" t="s">
        <v>20</v>
      </c>
      <c r="C278" s="203"/>
      <c r="D278" s="491"/>
      <c r="E278" s="492"/>
      <c r="F278" s="492"/>
      <c r="G278" s="504"/>
      <c r="H278" s="504"/>
      <c r="M278" s="949"/>
    </row>
    <row r="279" spans="1:13" ht="15">
      <c r="A279" s="515" t="s">
        <v>21</v>
      </c>
      <c r="B279" s="515"/>
      <c r="C279" s="516" t="s">
        <v>512</v>
      </c>
      <c r="D279" s="493"/>
      <c r="E279" s="493"/>
      <c r="F279" s="493"/>
      <c r="G279" s="17"/>
      <c r="H279" s="17"/>
      <c r="J279" s="17"/>
      <c r="M279" s="949"/>
    </row>
    <row r="280" spans="1:13" ht="15">
      <c r="A280" s="515" t="s">
        <v>1</v>
      </c>
      <c r="B280" s="515" t="s">
        <v>2</v>
      </c>
      <c r="C280" s="515"/>
      <c r="D280" s="494"/>
      <c r="E280" s="492"/>
      <c r="F280" s="492"/>
      <c r="G280" s="494"/>
      <c r="H280" s="494"/>
      <c r="M280" s="949"/>
    </row>
    <row r="281" spans="1:13" ht="24">
      <c r="A281" s="203" t="s">
        <v>22</v>
      </c>
      <c r="B281" s="203"/>
      <c r="C281" s="517">
        <v>2018</v>
      </c>
      <c r="D281" s="17"/>
      <c r="E281" s="492"/>
      <c r="F281" s="492"/>
      <c r="G281" s="505"/>
      <c r="H281" s="505"/>
      <c r="M281" s="949"/>
    </row>
    <row r="282" spans="1:13" ht="15">
      <c r="A282" s="203" t="s">
        <v>30</v>
      </c>
      <c r="B282" s="329">
        <v>43817</v>
      </c>
      <c r="C282" s="518"/>
      <c r="D282" s="491"/>
      <c r="E282" s="492"/>
      <c r="F282" s="492"/>
      <c r="M282" s="949"/>
    </row>
    <row r="283" spans="1:13" ht="13.5" customHeight="1">
      <c r="A283" s="203" t="s">
        <v>31</v>
      </c>
      <c r="B283" s="671">
        <v>44294</v>
      </c>
      <c r="C283" s="519"/>
      <c r="D283" s="491"/>
      <c r="E283" s="492"/>
      <c r="F283" s="492"/>
      <c r="M283" s="949"/>
    </row>
    <row r="284" spans="1:13" ht="13.5" customHeight="1">
      <c r="A284" s="1388" t="s">
        <v>1200</v>
      </c>
      <c r="B284" s="1388"/>
      <c r="C284" s="45"/>
      <c r="D284" s="37"/>
      <c r="E284" s="37"/>
      <c r="F284" s="37"/>
      <c r="G284" s="38"/>
      <c r="H284" s="38"/>
      <c r="M284" s="949"/>
    </row>
    <row r="285" spans="1:21" ht="99.75" customHeight="1">
      <c r="A285" s="39" t="s">
        <v>3</v>
      </c>
      <c r="B285" s="39" t="s">
        <v>4</v>
      </c>
      <c r="C285" s="39" t="s">
        <v>1204</v>
      </c>
      <c r="D285" s="39" t="s">
        <v>33</v>
      </c>
      <c r="E285" s="39" t="s">
        <v>34</v>
      </c>
      <c r="F285" s="39" t="s">
        <v>5</v>
      </c>
      <c r="G285" s="40" t="s">
        <v>6</v>
      </c>
      <c r="H285" s="39" t="s">
        <v>7</v>
      </c>
      <c r="I285" s="39" t="s">
        <v>35</v>
      </c>
      <c r="J285" s="39" t="s">
        <v>36</v>
      </c>
      <c r="K285" s="39" t="s">
        <v>8</v>
      </c>
      <c r="L285" s="39" t="s">
        <v>9</v>
      </c>
      <c r="M285" s="957" t="s">
        <v>37</v>
      </c>
      <c r="N285" s="127" t="s">
        <v>10</v>
      </c>
      <c r="O285" s="1097" t="s">
        <v>11</v>
      </c>
      <c r="P285" s="446" t="s">
        <v>12</v>
      </c>
      <c r="Q285" s="1097" t="s">
        <v>13</v>
      </c>
      <c r="R285" s="1554" t="s">
        <v>14</v>
      </c>
      <c r="S285" s="1286" t="s">
        <v>38</v>
      </c>
      <c r="T285" s="1286"/>
      <c r="U285" s="23"/>
    </row>
    <row r="286" spans="1:21" ht="13.5" customHeight="1">
      <c r="A286" s="43"/>
      <c r="B286" s="43"/>
      <c r="C286" s="43"/>
      <c r="D286" s="43"/>
      <c r="E286" s="43"/>
      <c r="F286" s="43"/>
      <c r="G286" s="43"/>
      <c r="H286" s="43"/>
      <c r="I286" s="43"/>
      <c r="J286" s="43"/>
      <c r="K286" s="43"/>
      <c r="L286" s="43"/>
      <c r="M286" s="969"/>
      <c r="N286" s="127"/>
      <c r="O286" s="1097"/>
      <c r="P286" s="446"/>
      <c r="Q286" s="1097"/>
      <c r="R286" s="1554"/>
      <c r="S286" s="24" t="s">
        <v>15</v>
      </c>
      <c r="T286" s="24" t="s">
        <v>16</v>
      </c>
      <c r="U286" s="23"/>
    </row>
    <row r="287" spans="1:21" ht="50.25" customHeight="1">
      <c r="A287" s="1750">
        <v>1</v>
      </c>
      <c r="B287" s="1571">
        <v>1202002</v>
      </c>
      <c r="C287" s="1389" t="s">
        <v>171</v>
      </c>
      <c r="D287" s="1389" t="s">
        <v>172</v>
      </c>
      <c r="E287" s="1389" t="s">
        <v>173</v>
      </c>
      <c r="F287" s="1549" t="s">
        <v>178</v>
      </c>
      <c r="G287" s="1549" t="s">
        <v>175</v>
      </c>
      <c r="H287" s="1549" t="s">
        <v>179</v>
      </c>
      <c r="I287" s="1549" t="s">
        <v>180</v>
      </c>
      <c r="J287" s="1549">
        <v>1</v>
      </c>
      <c r="K287" s="1591">
        <v>43831</v>
      </c>
      <c r="L287" s="1591">
        <v>44074</v>
      </c>
      <c r="M287" s="1555">
        <v>34</v>
      </c>
      <c r="N287" s="1296"/>
      <c r="O287" s="1412">
        <v>0.7</v>
      </c>
      <c r="P287" s="1415">
        <f>M287*O287</f>
        <v>23.799999999999997</v>
      </c>
      <c r="Q287" s="1415">
        <f>P287</f>
        <v>23.799999999999997</v>
      </c>
      <c r="R287" s="1597"/>
      <c r="S287" s="1307"/>
      <c r="T287" s="1743"/>
      <c r="U287" s="1405"/>
    </row>
    <row r="288" spans="1:21" ht="90.75" customHeight="1">
      <c r="A288" s="1751"/>
      <c r="B288" s="1572"/>
      <c r="C288" s="1447"/>
      <c r="D288" s="1447"/>
      <c r="E288" s="1447"/>
      <c r="F288" s="1550"/>
      <c r="G288" s="1550"/>
      <c r="H288" s="1550"/>
      <c r="I288" s="1550"/>
      <c r="J288" s="1550"/>
      <c r="K288" s="1596"/>
      <c r="L288" s="1596"/>
      <c r="M288" s="1556"/>
      <c r="N288" s="1297"/>
      <c r="O288" s="1413"/>
      <c r="P288" s="1416"/>
      <c r="Q288" s="1416"/>
      <c r="R288" s="1598"/>
      <c r="S288" s="1308"/>
      <c r="T288" s="1744"/>
      <c r="U288" s="1405"/>
    </row>
    <row r="289" spans="1:21" ht="135.75" customHeight="1">
      <c r="A289" s="1751"/>
      <c r="B289" s="1572"/>
      <c r="C289" s="1447"/>
      <c r="D289" s="1447"/>
      <c r="E289" s="1447"/>
      <c r="F289" s="1551"/>
      <c r="G289" s="1551"/>
      <c r="H289" s="1551"/>
      <c r="I289" s="1551"/>
      <c r="J289" s="1551"/>
      <c r="K289" s="1592"/>
      <c r="L289" s="1592"/>
      <c r="M289" s="1557"/>
      <c r="N289" s="1298"/>
      <c r="O289" s="1414"/>
      <c r="P289" s="1417"/>
      <c r="Q289" s="1417"/>
      <c r="R289" s="1599"/>
      <c r="S289" s="1309"/>
      <c r="T289" s="1745"/>
      <c r="U289" s="23"/>
    </row>
    <row r="290" spans="1:21" ht="195.75" customHeight="1">
      <c r="A290" s="1752"/>
      <c r="B290" s="1573"/>
      <c r="C290" s="1390"/>
      <c r="D290" s="1390"/>
      <c r="E290" s="1390"/>
      <c r="F290" s="894" t="s">
        <v>178</v>
      </c>
      <c r="G290" s="894" t="s">
        <v>179</v>
      </c>
      <c r="H290" s="895" t="s">
        <v>1388</v>
      </c>
      <c r="I290" s="896"/>
      <c r="J290" s="896"/>
      <c r="K290" s="896">
        <v>43831</v>
      </c>
      <c r="L290" s="896">
        <v>44074</v>
      </c>
      <c r="M290" s="1210">
        <v>32</v>
      </c>
      <c r="N290" s="44"/>
      <c r="O290" s="1138">
        <v>0.3</v>
      </c>
      <c r="P290" s="1139">
        <f>O290*M290</f>
        <v>9.6</v>
      </c>
      <c r="Q290" s="1139">
        <f>P290</f>
        <v>9.6</v>
      </c>
      <c r="R290" s="1216"/>
      <c r="S290" s="43"/>
      <c r="T290" s="43">
        <v>0</v>
      </c>
      <c r="U290" s="23"/>
    </row>
    <row r="291" spans="1:18" ht="13.5" customHeight="1">
      <c r="A291" s="898" t="s">
        <v>482</v>
      </c>
      <c r="B291" s="899"/>
      <c r="C291" s="444"/>
      <c r="D291" s="443"/>
      <c r="E291" s="443"/>
      <c r="F291" s="443"/>
      <c r="G291" s="445"/>
      <c r="H291" s="445"/>
      <c r="I291" s="439"/>
      <c r="M291" s="949"/>
      <c r="R291" s="1217"/>
    </row>
    <row r="292" spans="1:20" ht="13.5" customHeight="1">
      <c r="A292" s="357" t="s">
        <v>3</v>
      </c>
      <c r="B292" s="357" t="s">
        <v>4</v>
      </c>
      <c r="C292" s="357" t="s">
        <v>1204</v>
      </c>
      <c r="D292" s="357" t="s">
        <v>33</v>
      </c>
      <c r="E292" s="357" t="s">
        <v>34</v>
      </c>
      <c r="F292" s="357" t="s">
        <v>5</v>
      </c>
      <c r="G292" s="358" t="s">
        <v>6</v>
      </c>
      <c r="H292" s="357" t="s">
        <v>7</v>
      </c>
      <c r="I292" s="357" t="s">
        <v>35</v>
      </c>
      <c r="J292" s="39" t="s">
        <v>36</v>
      </c>
      <c r="K292" s="39" t="s">
        <v>8</v>
      </c>
      <c r="L292" s="39" t="s">
        <v>9</v>
      </c>
      <c r="M292" s="957" t="s">
        <v>37</v>
      </c>
      <c r="N292" s="887" t="s">
        <v>10</v>
      </c>
      <c r="O292" s="1097" t="s">
        <v>11</v>
      </c>
      <c r="P292" s="446" t="s">
        <v>12</v>
      </c>
      <c r="Q292" s="1097" t="s">
        <v>13</v>
      </c>
      <c r="R292" s="1554" t="s">
        <v>14</v>
      </c>
      <c r="S292" s="1286" t="s">
        <v>38</v>
      </c>
      <c r="T292" s="1286"/>
    </row>
    <row r="293" spans="1:20" ht="13.5" customHeight="1">
      <c r="A293" s="368"/>
      <c r="B293" s="368"/>
      <c r="C293" s="368"/>
      <c r="D293" s="368"/>
      <c r="E293" s="368"/>
      <c r="F293" s="368"/>
      <c r="G293" s="368"/>
      <c r="H293" s="368"/>
      <c r="I293" s="368"/>
      <c r="J293" s="43"/>
      <c r="K293" s="43"/>
      <c r="L293" s="43"/>
      <c r="M293" s="969"/>
      <c r="N293" s="887"/>
      <c r="O293" s="1097"/>
      <c r="P293" s="446"/>
      <c r="Q293" s="1097"/>
      <c r="R293" s="1554"/>
      <c r="S293" s="24" t="s">
        <v>15</v>
      </c>
      <c r="T293" s="24" t="s">
        <v>16</v>
      </c>
    </row>
    <row r="294" spans="1:20" ht="13.5" customHeight="1">
      <c r="A294" s="1321">
        <v>1</v>
      </c>
      <c r="B294" s="1561">
        <v>1202002</v>
      </c>
      <c r="C294" s="1397" t="s">
        <v>171</v>
      </c>
      <c r="D294" s="1397" t="s">
        <v>172</v>
      </c>
      <c r="E294" s="1397" t="s">
        <v>173</v>
      </c>
      <c r="F294" s="1321" t="s">
        <v>178</v>
      </c>
      <c r="G294" s="1321" t="s">
        <v>175</v>
      </c>
      <c r="H294" s="1321" t="s">
        <v>179</v>
      </c>
      <c r="I294" s="1321" t="s">
        <v>180</v>
      </c>
      <c r="J294" s="1549">
        <v>1</v>
      </c>
      <c r="K294" s="1591">
        <v>43831</v>
      </c>
      <c r="L294" s="1591">
        <v>44074</v>
      </c>
      <c r="M294" s="1555">
        <v>34</v>
      </c>
      <c r="N294" s="1296"/>
      <c r="O294" s="1412">
        <v>0.7</v>
      </c>
      <c r="P294" s="1415">
        <f>M294*O294</f>
        <v>23.799999999999997</v>
      </c>
      <c r="Q294" s="1415">
        <f>P294</f>
        <v>23.799999999999997</v>
      </c>
      <c r="R294" s="1597"/>
      <c r="S294" s="1307"/>
      <c r="T294" s="1743"/>
    </row>
    <row r="295" spans="1:20" ht="13.5" customHeight="1">
      <c r="A295" s="1322"/>
      <c r="B295" s="1562"/>
      <c r="C295" s="1419"/>
      <c r="D295" s="1419"/>
      <c r="E295" s="1419"/>
      <c r="F295" s="1322"/>
      <c r="G295" s="1322"/>
      <c r="H295" s="1322"/>
      <c r="I295" s="1322"/>
      <c r="J295" s="1550"/>
      <c r="K295" s="1596"/>
      <c r="L295" s="1596"/>
      <c r="M295" s="1556"/>
      <c r="N295" s="1297"/>
      <c r="O295" s="1413"/>
      <c r="P295" s="1416"/>
      <c r="Q295" s="1416"/>
      <c r="R295" s="1598"/>
      <c r="S295" s="1308"/>
      <c r="T295" s="1744"/>
    </row>
    <row r="296" spans="1:20" ht="78.75" customHeight="1">
      <c r="A296" s="1322"/>
      <c r="B296" s="1562"/>
      <c r="C296" s="1419"/>
      <c r="D296" s="1419"/>
      <c r="E296" s="1419"/>
      <c r="F296" s="1323"/>
      <c r="G296" s="1323"/>
      <c r="H296" s="1323"/>
      <c r="I296" s="1323"/>
      <c r="J296" s="1551"/>
      <c r="K296" s="1592"/>
      <c r="L296" s="1592"/>
      <c r="M296" s="1557"/>
      <c r="N296" s="1298"/>
      <c r="O296" s="1414"/>
      <c r="P296" s="1417"/>
      <c r="Q296" s="1417"/>
      <c r="R296" s="1599"/>
      <c r="S296" s="1309"/>
      <c r="T296" s="1745"/>
    </row>
    <row r="297" spans="1:20" ht="176.25" customHeight="1">
      <c r="A297" s="1323"/>
      <c r="B297" s="1563"/>
      <c r="C297" s="1398"/>
      <c r="D297" s="1398"/>
      <c r="E297" s="1398"/>
      <c r="F297" s="256" t="s">
        <v>178</v>
      </c>
      <c r="G297" s="256" t="s">
        <v>179</v>
      </c>
      <c r="H297" s="254" t="s">
        <v>1388</v>
      </c>
      <c r="I297" s="897"/>
      <c r="J297" s="896"/>
      <c r="K297" s="896">
        <v>43831</v>
      </c>
      <c r="L297" s="896">
        <v>44074</v>
      </c>
      <c r="M297" s="1210">
        <v>32</v>
      </c>
      <c r="N297" s="44"/>
      <c r="O297" s="1138">
        <v>0.6</v>
      </c>
      <c r="P297" s="1139">
        <f>O297*M297</f>
        <v>19.2</v>
      </c>
      <c r="Q297" s="1139">
        <f>P297</f>
        <v>19.2</v>
      </c>
      <c r="R297" s="1216"/>
      <c r="S297" s="43"/>
      <c r="T297" s="43">
        <v>0</v>
      </c>
    </row>
    <row r="298" spans="1:20" ht="29.25" customHeight="1">
      <c r="A298" s="1268" t="s">
        <v>1421</v>
      </c>
      <c r="B298" s="1268"/>
      <c r="C298" s="1268"/>
      <c r="D298" s="1268"/>
      <c r="E298" s="1268"/>
      <c r="F298" s="1268"/>
      <c r="G298" s="1268"/>
      <c r="H298" s="1268"/>
      <c r="I298" s="1268"/>
      <c r="J298" s="1268"/>
      <c r="K298" s="1268"/>
      <c r="L298" s="1268"/>
      <c r="M298" s="1268"/>
      <c r="N298" s="1268"/>
      <c r="O298" s="1268"/>
      <c r="P298" s="1268"/>
      <c r="Q298" s="1268"/>
      <c r="R298" s="1268"/>
      <c r="S298" s="1268"/>
      <c r="T298" s="1269"/>
    </row>
    <row r="299" spans="1:8" ht="21" customHeight="1">
      <c r="A299" s="31" t="s">
        <v>1</v>
      </c>
      <c r="B299" s="147" t="s">
        <v>2</v>
      </c>
      <c r="C299" s="147"/>
      <c r="D299" s="33"/>
      <c r="E299" s="492"/>
      <c r="F299" s="492"/>
      <c r="G299" s="494"/>
      <c r="H299" s="494"/>
    </row>
    <row r="300" spans="1:8" ht="21" customHeight="1">
      <c r="A300" s="464" t="s">
        <v>22</v>
      </c>
      <c r="B300" s="464"/>
      <c r="C300" s="35">
        <v>2018</v>
      </c>
      <c r="D300" s="67"/>
      <c r="E300" s="492"/>
      <c r="F300" s="492"/>
      <c r="G300" s="505"/>
      <c r="H300" s="505"/>
    </row>
    <row r="301" spans="1:8" ht="21" customHeight="1">
      <c r="A301" s="464" t="s">
        <v>30</v>
      </c>
      <c r="B301" s="513" t="s">
        <v>1208</v>
      </c>
      <c r="C301" s="464"/>
      <c r="D301" s="464"/>
      <c r="E301" s="492"/>
      <c r="F301" s="492"/>
      <c r="G301" s="17"/>
      <c r="H301" s="489"/>
    </row>
    <row r="302" spans="1:8" ht="21" customHeight="1">
      <c r="A302" s="203" t="s">
        <v>31</v>
      </c>
      <c r="B302" s="671">
        <v>44294</v>
      </c>
      <c r="C302" s="203"/>
      <c r="D302" s="203"/>
      <c r="E302" s="492"/>
      <c r="F302" s="492"/>
      <c r="G302" s="17"/>
      <c r="H302" s="490"/>
    </row>
    <row r="303" spans="1:8" ht="24.75" customHeight="1">
      <c r="A303" s="486" t="s">
        <v>183</v>
      </c>
      <c r="B303" s="510"/>
      <c r="C303" s="510"/>
      <c r="D303" s="37"/>
      <c r="E303" s="37"/>
      <c r="F303" s="37"/>
      <c r="G303" s="38"/>
      <c r="H303" s="38"/>
    </row>
    <row r="305" spans="1:21" ht="116.25" customHeight="1">
      <c r="A305" s="39" t="s">
        <v>3</v>
      </c>
      <c r="B305" s="39" t="s">
        <v>4</v>
      </c>
      <c r="C305" s="39" t="s">
        <v>474</v>
      </c>
      <c r="D305" s="39" t="s">
        <v>33</v>
      </c>
      <c r="E305" s="39" t="s">
        <v>34</v>
      </c>
      <c r="F305" s="39" t="s">
        <v>5</v>
      </c>
      <c r="G305" s="40" t="s">
        <v>6</v>
      </c>
      <c r="H305" s="39" t="s">
        <v>7</v>
      </c>
      <c r="I305" s="39" t="s">
        <v>35</v>
      </c>
      <c r="J305" s="39" t="s">
        <v>36</v>
      </c>
      <c r="K305" s="39" t="s">
        <v>8</v>
      </c>
      <c r="L305" s="39" t="s">
        <v>9</v>
      </c>
      <c r="M305" s="957" t="s">
        <v>37</v>
      </c>
      <c r="N305" s="119" t="s">
        <v>10</v>
      </c>
      <c r="O305" s="1097" t="s">
        <v>11</v>
      </c>
      <c r="P305" s="446" t="s">
        <v>12</v>
      </c>
      <c r="Q305" s="1097" t="s">
        <v>13</v>
      </c>
      <c r="R305" s="1554" t="s">
        <v>14</v>
      </c>
      <c r="S305" s="1286" t="s">
        <v>38</v>
      </c>
      <c r="T305" s="1286"/>
      <c r="U305" s="23"/>
    </row>
    <row r="306" spans="1:21" ht="13.5" customHeight="1">
      <c r="A306" s="39"/>
      <c r="B306" s="39"/>
      <c r="C306" s="39"/>
      <c r="D306" s="39"/>
      <c r="E306" s="39"/>
      <c r="F306" s="39"/>
      <c r="G306" s="40"/>
      <c r="H306" s="39"/>
      <c r="I306" s="39"/>
      <c r="J306" s="39"/>
      <c r="K306" s="39"/>
      <c r="L306" s="39"/>
      <c r="M306" s="957"/>
      <c r="N306" s="119"/>
      <c r="O306" s="1097"/>
      <c r="P306" s="446"/>
      <c r="Q306" s="1097"/>
      <c r="R306" s="1554"/>
      <c r="S306" s="24" t="s">
        <v>15</v>
      </c>
      <c r="T306" s="24" t="s">
        <v>16</v>
      </c>
      <c r="U306" s="23"/>
    </row>
    <row r="307" spans="1:21" ht="228" customHeight="1">
      <c r="A307" s="172">
        <v>1</v>
      </c>
      <c r="B307" s="172">
        <v>1801004</v>
      </c>
      <c r="C307" s="790" t="s">
        <v>184</v>
      </c>
      <c r="D307" s="788" t="s">
        <v>185</v>
      </c>
      <c r="E307" s="788" t="s">
        <v>186</v>
      </c>
      <c r="F307" s="521" t="s">
        <v>187</v>
      </c>
      <c r="G307" s="521" t="s">
        <v>188</v>
      </c>
      <c r="H307" s="521" t="s">
        <v>189</v>
      </c>
      <c r="I307" s="521" t="s">
        <v>190</v>
      </c>
      <c r="J307" s="171">
        <v>2</v>
      </c>
      <c r="K307" s="789">
        <v>43727</v>
      </c>
      <c r="L307" s="789">
        <v>43830</v>
      </c>
      <c r="M307" s="956">
        <f>(L307-K307)/7</f>
        <v>14.714285714285714</v>
      </c>
      <c r="N307" s="752">
        <v>1</v>
      </c>
      <c r="O307" s="1098">
        <v>0.7</v>
      </c>
      <c r="P307" s="355">
        <f>M307*O307</f>
        <v>10.299999999999999</v>
      </c>
      <c r="Q307" s="355">
        <f>P307</f>
        <v>10.299999999999999</v>
      </c>
      <c r="R307" s="1215">
        <v>15</v>
      </c>
      <c r="S307" s="24"/>
      <c r="T307" s="24"/>
      <c r="U307" s="23"/>
    </row>
    <row r="308" spans="1:21" ht="242.25" customHeight="1">
      <c r="A308" s="172">
        <v>2</v>
      </c>
      <c r="B308" s="172">
        <v>1801004</v>
      </c>
      <c r="C308" s="790" t="s">
        <v>191</v>
      </c>
      <c r="D308" s="742" t="s">
        <v>192</v>
      </c>
      <c r="E308" s="742" t="s">
        <v>193</v>
      </c>
      <c r="F308" s="521" t="s">
        <v>194</v>
      </c>
      <c r="G308" s="521" t="s">
        <v>188</v>
      </c>
      <c r="H308" s="521" t="s">
        <v>189</v>
      </c>
      <c r="I308" s="521" t="s">
        <v>190</v>
      </c>
      <c r="J308" s="172">
        <v>2</v>
      </c>
      <c r="K308" s="789">
        <v>43727</v>
      </c>
      <c r="L308" s="789">
        <v>43830</v>
      </c>
      <c r="M308" s="958">
        <f>(L308-K308)/7</f>
        <v>14.714285714285714</v>
      </c>
      <c r="N308" s="752">
        <v>1</v>
      </c>
      <c r="O308" s="1098">
        <v>0.7</v>
      </c>
      <c r="P308" s="355">
        <f>M308*O308</f>
        <v>10.299999999999999</v>
      </c>
      <c r="Q308" s="355">
        <f>P308</f>
        <v>10.299999999999999</v>
      </c>
      <c r="R308" s="1215">
        <v>15</v>
      </c>
      <c r="S308" s="24"/>
      <c r="T308" s="24"/>
      <c r="U308" s="23"/>
    </row>
    <row r="309" spans="1:21" ht="13.5" customHeight="1">
      <c r="A309" s="27"/>
      <c r="B309" s="27"/>
      <c r="C309" s="24" t="s">
        <v>18</v>
      </c>
      <c r="D309" s="24"/>
      <c r="E309" s="24"/>
      <c r="F309" s="41"/>
      <c r="G309" s="28" t="s">
        <v>25</v>
      </c>
      <c r="H309" s="28"/>
      <c r="I309" s="28"/>
      <c r="J309" s="28"/>
      <c r="K309" s="28"/>
      <c r="L309" s="28"/>
      <c r="M309" s="959"/>
      <c r="N309" s="44"/>
      <c r="O309" s="378"/>
      <c r="P309" s="380"/>
      <c r="Q309" s="378"/>
      <c r="R309" s="1410" t="s">
        <v>26</v>
      </c>
      <c r="S309" s="1410"/>
      <c r="T309" s="30">
        <v>0</v>
      </c>
      <c r="U309" s="23"/>
    </row>
    <row r="310" spans="1:21" ht="13.5" customHeight="1">
      <c r="A310" s="27"/>
      <c r="B310" s="27"/>
      <c r="C310" s="24" t="s">
        <v>19</v>
      </c>
      <c r="D310" s="24"/>
      <c r="E310" s="24"/>
      <c r="F310" s="41"/>
      <c r="G310" s="28" t="s">
        <v>27</v>
      </c>
      <c r="H310" s="28"/>
      <c r="I310" s="28"/>
      <c r="J310" s="28"/>
      <c r="K310" s="28"/>
      <c r="L310" s="28"/>
      <c r="M310" s="959"/>
      <c r="N310" s="44"/>
      <c r="O310" s="378"/>
      <c r="P310" s="380"/>
      <c r="Q310" s="378"/>
      <c r="R310" s="1410" t="s">
        <v>28</v>
      </c>
      <c r="S310" s="1410"/>
      <c r="T310" s="30">
        <v>0.33487084870848705</v>
      </c>
      <c r="U310" s="23"/>
    </row>
    <row r="314" spans="1:93" s="1192" customFormat="1" ht="17.25" customHeight="1">
      <c r="A314" s="1227" t="s">
        <v>1126</v>
      </c>
      <c r="M314" s="1193"/>
      <c r="O314" s="1228"/>
      <c r="P314" s="1229"/>
      <c r="Q314" s="1228"/>
      <c r="U314" s="1230"/>
      <c r="V314" s="1196"/>
      <c r="W314" s="1196"/>
      <c r="X314" s="1196"/>
      <c r="Y314" s="1196"/>
      <c r="Z314" s="1196"/>
      <c r="AA314" s="1196"/>
      <c r="AB314" s="1196"/>
      <c r="AC314" s="1196"/>
      <c r="AD314" s="1196"/>
      <c r="AE314" s="1196"/>
      <c r="AF314" s="1196"/>
      <c r="AG314" s="1196"/>
      <c r="AH314" s="1196"/>
      <c r="AI314" s="1196"/>
      <c r="AJ314" s="1196"/>
      <c r="AK314" s="1196"/>
      <c r="AL314" s="1196"/>
      <c r="AM314" s="1196"/>
      <c r="AN314" s="1196"/>
      <c r="AO314" s="1196"/>
      <c r="AP314" s="1196"/>
      <c r="AQ314" s="1196"/>
      <c r="AR314" s="1196"/>
      <c r="AS314" s="1196"/>
      <c r="AT314" s="1196"/>
      <c r="AU314" s="1196"/>
      <c r="AV314" s="1196"/>
      <c r="AW314" s="1196"/>
      <c r="AX314" s="1196"/>
      <c r="AY314" s="1196"/>
      <c r="AZ314" s="1196"/>
      <c r="BA314" s="1196"/>
      <c r="BB314" s="1196"/>
      <c r="BC314" s="1196"/>
      <c r="BD314" s="1196"/>
      <c r="BE314" s="1196"/>
      <c r="BF314" s="1196"/>
      <c r="BG314" s="1196"/>
      <c r="BH314" s="1196"/>
      <c r="BI314" s="1196"/>
      <c r="BJ314" s="1196"/>
      <c r="BK314" s="1196"/>
      <c r="BL314" s="1196"/>
      <c r="BM314" s="1196"/>
      <c r="BN314" s="1196"/>
      <c r="BO314" s="1196"/>
      <c r="BP314" s="1196"/>
      <c r="BQ314" s="1196"/>
      <c r="BR314" s="1196"/>
      <c r="BS314" s="1196"/>
      <c r="BT314" s="1196"/>
      <c r="BU314" s="1196"/>
      <c r="BV314" s="1196"/>
      <c r="BW314" s="1196"/>
      <c r="BX314" s="1196"/>
      <c r="BY314" s="1196"/>
      <c r="BZ314" s="1196"/>
      <c r="CA314" s="1196"/>
      <c r="CB314" s="1196"/>
      <c r="CC314" s="1196"/>
      <c r="CD314" s="1196"/>
      <c r="CE314" s="1196"/>
      <c r="CF314" s="1196"/>
      <c r="CG314" s="1196"/>
      <c r="CH314" s="1196"/>
      <c r="CI314" s="1196"/>
      <c r="CJ314" s="1196"/>
      <c r="CK314" s="1196"/>
      <c r="CL314" s="1196"/>
      <c r="CM314" s="1196"/>
      <c r="CN314" s="1196"/>
      <c r="CO314" s="1196"/>
    </row>
    <row r="316" spans="1:8" ht="13.5" customHeight="1">
      <c r="A316" s="31" t="s">
        <v>0</v>
      </c>
      <c r="B316" s="1564" t="s">
        <v>20</v>
      </c>
      <c r="C316" s="1564"/>
      <c r="D316" s="1564"/>
      <c r="E316" s="492"/>
      <c r="F316" s="492"/>
      <c r="G316" s="32"/>
      <c r="H316" s="32"/>
    </row>
    <row r="317" spans="1:6" ht="13.5" customHeight="1">
      <c r="A317" s="31" t="s">
        <v>21</v>
      </c>
      <c r="B317" s="147"/>
      <c r="C317" s="465" t="s">
        <v>512</v>
      </c>
      <c r="D317" s="465"/>
      <c r="E317" s="493"/>
      <c r="F317" s="493"/>
    </row>
    <row r="318" spans="1:8" ht="13.5" customHeight="1">
      <c r="A318" s="31" t="s">
        <v>1</v>
      </c>
      <c r="B318" s="147" t="s">
        <v>2</v>
      </c>
      <c r="C318" s="147"/>
      <c r="D318" s="33"/>
      <c r="E318" s="492"/>
      <c r="F318" s="492"/>
      <c r="G318" s="34"/>
      <c r="H318" s="34"/>
    </row>
    <row r="319" spans="1:9" ht="23.25" customHeight="1">
      <c r="A319" s="464" t="s">
        <v>22</v>
      </c>
      <c r="B319" s="35" t="s">
        <v>197</v>
      </c>
      <c r="C319" s="464"/>
      <c r="D319" s="67"/>
      <c r="E319" s="492"/>
      <c r="F319" s="492"/>
      <c r="G319" s="36"/>
      <c r="H319" s="36"/>
      <c r="I319" s="17"/>
    </row>
    <row r="320" spans="1:6" ht="23.25" customHeight="1">
      <c r="A320" s="464" t="s">
        <v>30</v>
      </c>
      <c r="B320" s="526">
        <v>43774</v>
      </c>
      <c r="C320" s="496"/>
      <c r="D320" s="464"/>
      <c r="E320" s="492"/>
      <c r="F320" s="492"/>
    </row>
    <row r="321" spans="1:6" ht="23.25" customHeight="1">
      <c r="A321" s="203" t="s">
        <v>31</v>
      </c>
      <c r="B321" s="667">
        <v>44294</v>
      </c>
      <c r="C321" s="497"/>
      <c r="D321" s="203"/>
      <c r="E321" s="19"/>
      <c r="F321" s="19"/>
    </row>
    <row r="322" spans="1:8" ht="23.25" customHeight="1">
      <c r="A322" s="668" t="s">
        <v>1417</v>
      </c>
      <c r="B322" s="666"/>
      <c r="C322" s="666"/>
      <c r="D322" s="37"/>
      <c r="E322" s="37"/>
      <c r="F322" s="37"/>
      <c r="G322" s="38"/>
      <c r="H322" s="38"/>
    </row>
    <row r="323" spans="1:21" ht="104.25" customHeight="1">
      <c r="A323" s="39" t="s">
        <v>3</v>
      </c>
      <c r="B323" s="39" t="s">
        <v>4</v>
      </c>
      <c r="C323" s="39" t="s">
        <v>474</v>
      </c>
      <c r="D323" s="39" t="s">
        <v>33</v>
      </c>
      <c r="E323" s="39" t="s">
        <v>34</v>
      </c>
      <c r="F323" s="39" t="s">
        <v>5</v>
      </c>
      <c r="G323" s="40" t="s">
        <v>6</v>
      </c>
      <c r="H323" s="39" t="s">
        <v>7</v>
      </c>
      <c r="I323" s="39" t="s">
        <v>35</v>
      </c>
      <c r="J323" s="39" t="s">
        <v>36</v>
      </c>
      <c r="K323" s="39" t="s">
        <v>8</v>
      </c>
      <c r="L323" s="39" t="s">
        <v>9</v>
      </c>
      <c r="M323" s="957" t="s">
        <v>37</v>
      </c>
      <c r="N323" s="119" t="s">
        <v>10</v>
      </c>
      <c r="O323" s="1097" t="s">
        <v>11</v>
      </c>
      <c r="P323" s="446" t="s">
        <v>12</v>
      </c>
      <c r="Q323" s="1097" t="s">
        <v>13</v>
      </c>
      <c r="R323" s="1554" t="s">
        <v>14</v>
      </c>
      <c r="S323" s="1286" t="s">
        <v>38</v>
      </c>
      <c r="T323" s="1286"/>
      <c r="U323" s="23"/>
    </row>
    <row r="324" spans="1:21" ht="39" customHeight="1">
      <c r="A324" s="39"/>
      <c r="B324" s="39"/>
      <c r="C324" s="39"/>
      <c r="D324" s="39"/>
      <c r="E324" s="524"/>
      <c r="F324" s="39"/>
      <c r="G324" s="40"/>
      <c r="H324" s="39"/>
      <c r="I324" s="39"/>
      <c r="J324" s="39"/>
      <c r="K324" s="39"/>
      <c r="L324" s="39"/>
      <c r="M324" s="957"/>
      <c r="N324" s="119"/>
      <c r="O324" s="1097"/>
      <c r="P324" s="446"/>
      <c r="Q324" s="1097"/>
      <c r="R324" s="1554"/>
      <c r="S324" s="24" t="s">
        <v>15</v>
      </c>
      <c r="T324" s="24" t="s">
        <v>16</v>
      </c>
      <c r="U324" s="23"/>
    </row>
    <row r="325" spans="1:21" ht="158.25" customHeight="1">
      <c r="A325" s="57">
        <v>1</v>
      </c>
      <c r="B325" s="56">
        <v>1601004</v>
      </c>
      <c r="C325" s="480" t="s">
        <v>198</v>
      </c>
      <c r="D325" s="55" t="s">
        <v>1127</v>
      </c>
      <c r="E325" s="480" t="s">
        <v>1299</v>
      </c>
      <c r="F325" s="480" t="s">
        <v>199</v>
      </c>
      <c r="G325" s="480" t="s">
        <v>200</v>
      </c>
      <c r="H325" s="480" t="s">
        <v>201</v>
      </c>
      <c r="I325" s="56" t="s">
        <v>202</v>
      </c>
      <c r="J325" s="56">
        <v>1</v>
      </c>
      <c r="K325" s="58">
        <v>43774</v>
      </c>
      <c r="L325" s="58">
        <v>44139</v>
      </c>
      <c r="M325" s="970">
        <v>52</v>
      </c>
      <c r="N325" s="54">
        <v>0</v>
      </c>
      <c r="O325" s="843">
        <v>0.35</v>
      </c>
      <c r="P325" s="355">
        <f>M325*35%</f>
        <v>18.2</v>
      </c>
      <c r="Q325" s="355">
        <v>18.2</v>
      </c>
      <c r="R325" s="1170">
        <v>52</v>
      </c>
      <c r="S325" s="24"/>
      <c r="T325" s="24"/>
      <c r="U325" s="23"/>
    </row>
    <row r="326" spans="1:21" ht="138" customHeight="1">
      <c r="A326" s="59">
        <v>2</v>
      </c>
      <c r="B326" s="56">
        <v>1601004</v>
      </c>
      <c r="C326" s="480" t="s">
        <v>203</v>
      </c>
      <c r="D326" s="55" t="s">
        <v>1127</v>
      </c>
      <c r="E326" s="480" t="s">
        <v>1293</v>
      </c>
      <c r="F326" s="480" t="s">
        <v>204</v>
      </c>
      <c r="G326" s="480" t="s">
        <v>205</v>
      </c>
      <c r="H326" s="480" t="s">
        <v>206</v>
      </c>
      <c r="I326" s="56" t="s">
        <v>202</v>
      </c>
      <c r="J326" s="56">
        <v>1</v>
      </c>
      <c r="K326" s="58">
        <v>43774</v>
      </c>
      <c r="L326" s="58">
        <v>44139</v>
      </c>
      <c r="M326" s="970">
        <v>52</v>
      </c>
      <c r="N326" s="54">
        <v>0</v>
      </c>
      <c r="O326" s="843">
        <v>0.35</v>
      </c>
      <c r="P326" s="355">
        <f>M326*O326</f>
        <v>18.2</v>
      </c>
      <c r="Q326" s="355">
        <f>M326*O326</f>
        <v>18.2</v>
      </c>
      <c r="R326" s="1170">
        <v>52</v>
      </c>
      <c r="S326" s="24"/>
      <c r="T326" s="24"/>
      <c r="U326" s="23"/>
    </row>
    <row r="327" spans="1:21" ht="141" customHeight="1">
      <c r="A327" s="59">
        <v>3</v>
      </c>
      <c r="B327" s="56">
        <v>1601004</v>
      </c>
      <c r="C327" s="480" t="s">
        <v>207</v>
      </c>
      <c r="D327" s="55" t="s">
        <v>1131</v>
      </c>
      <c r="E327" s="480" t="s">
        <v>1294</v>
      </c>
      <c r="F327" s="480" t="s">
        <v>208</v>
      </c>
      <c r="G327" s="480" t="s">
        <v>205</v>
      </c>
      <c r="H327" s="480" t="s">
        <v>206</v>
      </c>
      <c r="I327" s="56" t="s">
        <v>202</v>
      </c>
      <c r="J327" s="56">
        <v>1</v>
      </c>
      <c r="K327" s="58">
        <v>43774</v>
      </c>
      <c r="L327" s="58">
        <v>44139</v>
      </c>
      <c r="M327" s="970">
        <v>52</v>
      </c>
      <c r="N327" s="54">
        <v>0</v>
      </c>
      <c r="O327" s="843">
        <v>0.35</v>
      </c>
      <c r="P327" s="1122" t="s">
        <v>1383</v>
      </c>
      <c r="Q327" s="1122" t="s">
        <v>1383</v>
      </c>
      <c r="R327" s="1170">
        <v>52</v>
      </c>
      <c r="S327" s="24"/>
      <c r="T327" s="24"/>
      <c r="U327" s="23"/>
    </row>
    <row r="328" spans="1:21" ht="144" customHeight="1">
      <c r="A328" s="59">
        <v>4</v>
      </c>
      <c r="B328" s="56">
        <v>1401003</v>
      </c>
      <c r="C328" s="480" t="s">
        <v>209</v>
      </c>
      <c r="D328" s="55" t="s">
        <v>1130</v>
      </c>
      <c r="E328" s="683" t="s">
        <v>1295</v>
      </c>
      <c r="F328" s="481" t="s">
        <v>210</v>
      </c>
      <c r="G328" s="480" t="s">
        <v>211</v>
      </c>
      <c r="H328" s="480" t="s">
        <v>212</v>
      </c>
      <c r="I328" s="56" t="s">
        <v>202</v>
      </c>
      <c r="J328" s="56">
        <v>1</v>
      </c>
      <c r="K328" s="58">
        <v>43774</v>
      </c>
      <c r="L328" s="58">
        <v>44139</v>
      </c>
      <c r="M328" s="970">
        <v>52</v>
      </c>
      <c r="N328" s="54">
        <v>0</v>
      </c>
      <c r="O328" s="843">
        <v>0.3</v>
      </c>
      <c r="P328" s="1122" t="s">
        <v>1384</v>
      </c>
      <c r="Q328" s="355" t="s">
        <v>1385</v>
      </c>
      <c r="R328" s="1170">
        <v>52</v>
      </c>
      <c r="S328" s="24"/>
      <c r="T328" s="24"/>
      <c r="U328" s="23"/>
    </row>
    <row r="329" spans="1:22" ht="186.75" customHeight="1">
      <c r="A329" s="61">
        <v>5</v>
      </c>
      <c r="B329" s="56">
        <v>1401003</v>
      </c>
      <c r="C329" s="480" t="s">
        <v>213</v>
      </c>
      <c r="D329" s="5" t="s">
        <v>1296</v>
      </c>
      <c r="E329" s="683" t="s">
        <v>1295</v>
      </c>
      <c r="F329" s="481" t="s">
        <v>210</v>
      </c>
      <c r="G329" s="480" t="s">
        <v>211</v>
      </c>
      <c r="H329" s="480" t="s">
        <v>212</v>
      </c>
      <c r="I329" s="56" t="s">
        <v>202</v>
      </c>
      <c r="J329" s="56">
        <v>1</v>
      </c>
      <c r="K329" s="58">
        <v>43774</v>
      </c>
      <c r="L329" s="58">
        <v>44139</v>
      </c>
      <c r="M329" s="970">
        <v>52</v>
      </c>
      <c r="N329" s="54">
        <v>0</v>
      </c>
      <c r="O329" s="1098">
        <v>0.3</v>
      </c>
      <c r="P329" s="355">
        <f>M329*O329</f>
        <v>15.6</v>
      </c>
      <c r="Q329" s="355">
        <f>M329*O329</f>
        <v>15.6</v>
      </c>
      <c r="R329" s="1170">
        <v>52</v>
      </c>
      <c r="S329" s="24"/>
      <c r="T329" s="24"/>
      <c r="U329" s="23">
        <v>1</v>
      </c>
      <c r="V329" s="23">
        <v>30</v>
      </c>
    </row>
    <row r="330" spans="1:21" ht="158.25" customHeight="1">
      <c r="A330" s="61">
        <v>6</v>
      </c>
      <c r="B330" s="56">
        <v>1401003</v>
      </c>
      <c r="C330" s="480" t="s">
        <v>214</v>
      </c>
      <c r="D330" s="55" t="s">
        <v>1297</v>
      </c>
      <c r="E330" s="682" t="s">
        <v>1295</v>
      </c>
      <c r="F330" s="481" t="s">
        <v>210</v>
      </c>
      <c r="G330" s="480" t="s">
        <v>211</v>
      </c>
      <c r="H330" s="480" t="s">
        <v>212</v>
      </c>
      <c r="I330" s="56" t="s">
        <v>202</v>
      </c>
      <c r="J330" s="56">
        <v>1</v>
      </c>
      <c r="K330" s="58">
        <v>43774</v>
      </c>
      <c r="L330" s="58">
        <v>44139</v>
      </c>
      <c r="M330" s="970">
        <v>52</v>
      </c>
      <c r="N330" s="54">
        <v>0</v>
      </c>
      <c r="O330" s="1098">
        <v>0.3</v>
      </c>
      <c r="P330" s="355">
        <v>0</v>
      </c>
      <c r="Q330" s="418">
        <v>0</v>
      </c>
      <c r="R330" s="1170">
        <v>52</v>
      </c>
      <c r="S330" s="24"/>
      <c r="T330" s="24"/>
      <c r="U330" s="23"/>
    </row>
    <row r="331" spans="1:21" ht="231" customHeight="1">
      <c r="A331" s="61">
        <v>7</v>
      </c>
      <c r="B331" s="56">
        <v>1401003</v>
      </c>
      <c r="C331" s="480" t="s">
        <v>214</v>
      </c>
      <c r="D331" s="55" t="s">
        <v>1129</v>
      </c>
      <c r="E331" s="683" t="s">
        <v>1295</v>
      </c>
      <c r="F331" s="481" t="s">
        <v>210</v>
      </c>
      <c r="G331" s="480" t="s">
        <v>211</v>
      </c>
      <c r="H331" s="480" t="s">
        <v>212</v>
      </c>
      <c r="I331" s="56" t="s">
        <v>202</v>
      </c>
      <c r="J331" s="56">
        <v>1</v>
      </c>
      <c r="K331" s="58">
        <v>43774</v>
      </c>
      <c r="L331" s="58">
        <v>44139</v>
      </c>
      <c r="M331" s="970">
        <v>52</v>
      </c>
      <c r="N331" s="54">
        <v>0</v>
      </c>
      <c r="O331" s="1098">
        <v>0.3</v>
      </c>
      <c r="P331" s="355">
        <v>0</v>
      </c>
      <c r="Q331" s="418">
        <v>0</v>
      </c>
      <c r="R331" s="1170">
        <v>52</v>
      </c>
      <c r="S331" s="24"/>
      <c r="T331" s="24"/>
      <c r="U331" s="23"/>
    </row>
    <row r="332" spans="1:21" ht="177.75" customHeight="1">
      <c r="A332" s="61">
        <v>8</v>
      </c>
      <c r="B332" s="56">
        <v>1401003</v>
      </c>
      <c r="C332" s="480" t="s">
        <v>214</v>
      </c>
      <c r="D332" s="55" t="s">
        <v>1298</v>
      </c>
      <c r="E332" s="682" t="s">
        <v>1295</v>
      </c>
      <c r="F332" s="481" t="s">
        <v>210</v>
      </c>
      <c r="G332" s="480" t="s">
        <v>211</v>
      </c>
      <c r="H332" s="480" t="s">
        <v>212</v>
      </c>
      <c r="I332" s="56" t="s">
        <v>202</v>
      </c>
      <c r="J332" s="56">
        <v>1</v>
      </c>
      <c r="K332" s="58">
        <v>43774</v>
      </c>
      <c r="L332" s="58">
        <v>44139</v>
      </c>
      <c r="M332" s="970">
        <v>52</v>
      </c>
      <c r="N332" s="54">
        <v>0</v>
      </c>
      <c r="O332" s="1098">
        <v>0.3</v>
      </c>
      <c r="P332" s="355">
        <v>0</v>
      </c>
      <c r="Q332" s="418">
        <v>0</v>
      </c>
      <c r="R332" s="1170">
        <v>52</v>
      </c>
      <c r="S332" s="24"/>
      <c r="T332" s="24"/>
      <c r="U332" s="23"/>
    </row>
    <row r="333" spans="1:21" ht="409.5" customHeight="1">
      <c r="A333" s="61">
        <v>9</v>
      </c>
      <c r="B333" s="56">
        <v>1401003</v>
      </c>
      <c r="C333" s="480" t="s">
        <v>214</v>
      </c>
      <c r="D333" s="55" t="s">
        <v>1128</v>
      </c>
      <c r="E333" s="682" t="s">
        <v>1295</v>
      </c>
      <c r="F333" s="481" t="s">
        <v>210</v>
      </c>
      <c r="G333" s="480" t="s">
        <v>211</v>
      </c>
      <c r="H333" s="480" t="s">
        <v>212</v>
      </c>
      <c r="I333" s="56" t="s">
        <v>202</v>
      </c>
      <c r="J333" s="56">
        <v>1</v>
      </c>
      <c r="K333" s="58">
        <v>43774</v>
      </c>
      <c r="L333" s="58">
        <v>44139</v>
      </c>
      <c r="M333" s="970">
        <v>52</v>
      </c>
      <c r="N333" s="54">
        <v>0</v>
      </c>
      <c r="O333" s="1098">
        <v>0.3</v>
      </c>
      <c r="P333" s="355">
        <v>0</v>
      </c>
      <c r="Q333" s="418">
        <v>0</v>
      </c>
      <c r="R333" s="1170">
        <v>52</v>
      </c>
      <c r="S333" s="24"/>
      <c r="T333" s="24"/>
      <c r="U333" s="23"/>
    </row>
    <row r="334" spans="1:21" ht="171.75" customHeight="1">
      <c r="A334" s="61">
        <v>10</v>
      </c>
      <c r="B334" s="56">
        <v>1401003</v>
      </c>
      <c r="C334" s="480" t="s">
        <v>214</v>
      </c>
      <c r="D334" s="55" t="s">
        <v>1132</v>
      </c>
      <c r="E334" s="682" t="s">
        <v>1295</v>
      </c>
      <c r="F334" s="481" t="s">
        <v>210</v>
      </c>
      <c r="G334" s="480" t="s">
        <v>211</v>
      </c>
      <c r="H334" s="480" t="s">
        <v>212</v>
      </c>
      <c r="I334" s="56" t="s">
        <v>202</v>
      </c>
      <c r="J334" s="56">
        <v>1</v>
      </c>
      <c r="K334" s="58">
        <v>43774</v>
      </c>
      <c r="L334" s="58">
        <v>44139</v>
      </c>
      <c r="M334" s="970">
        <v>52</v>
      </c>
      <c r="N334" s="54">
        <v>0</v>
      </c>
      <c r="O334" s="1098">
        <v>0.3</v>
      </c>
      <c r="P334" s="355">
        <v>0</v>
      </c>
      <c r="Q334" s="418">
        <v>0</v>
      </c>
      <c r="R334" s="1170">
        <v>52</v>
      </c>
      <c r="S334" s="24"/>
      <c r="T334" s="24"/>
      <c r="U334" s="23"/>
    </row>
    <row r="335" spans="1:21" ht="161.25" customHeight="1">
      <c r="A335" s="61">
        <v>11</v>
      </c>
      <c r="B335" s="56">
        <v>1401003</v>
      </c>
      <c r="C335" s="4" t="s">
        <v>215</v>
      </c>
      <c r="D335" s="55" t="s">
        <v>1132</v>
      </c>
      <c r="E335" s="682" t="s">
        <v>1295</v>
      </c>
      <c r="F335" s="481" t="s">
        <v>210</v>
      </c>
      <c r="G335" s="480" t="s">
        <v>211</v>
      </c>
      <c r="H335" s="480" t="s">
        <v>212</v>
      </c>
      <c r="I335" s="56" t="s">
        <v>202</v>
      </c>
      <c r="J335" s="56">
        <v>1</v>
      </c>
      <c r="K335" s="58">
        <v>43774</v>
      </c>
      <c r="L335" s="58">
        <v>44139</v>
      </c>
      <c r="M335" s="970">
        <v>52</v>
      </c>
      <c r="N335" s="54">
        <v>0</v>
      </c>
      <c r="O335" s="1098">
        <v>0.3</v>
      </c>
      <c r="P335" s="355">
        <v>0</v>
      </c>
      <c r="Q335" s="418">
        <v>0</v>
      </c>
      <c r="R335" s="1170">
        <v>52</v>
      </c>
      <c r="S335" s="24"/>
      <c r="T335" s="24"/>
      <c r="U335" s="23"/>
    </row>
    <row r="336" spans="1:21" ht="159" customHeight="1">
      <c r="A336" s="59">
        <v>12</v>
      </c>
      <c r="B336" s="56">
        <v>1201001</v>
      </c>
      <c r="C336" s="4" t="s">
        <v>216</v>
      </c>
      <c r="D336" s="55" t="s">
        <v>1132</v>
      </c>
      <c r="E336" s="682" t="s">
        <v>1295</v>
      </c>
      <c r="F336" s="480" t="s">
        <v>217</v>
      </c>
      <c r="G336" s="480" t="s">
        <v>218</v>
      </c>
      <c r="H336" s="480" t="s">
        <v>217</v>
      </c>
      <c r="I336" s="56" t="s">
        <v>202</v>
      </c>
      <c r="J336" s="56">
        <v>1</v>
      </c>
      <c r="K336" s="58">
        <v>43774</v>
      </c>
      <c r="L336" s="58">
        <v>44139</v>
      </c>
      <c r="M336" s="970">
        <v>52</v>
      </c>
      <c r="N336" s="54">
        <v>0</v>
      </c>
      <c r="O336" s="1098">
        <v>0</v>
      </c>
      <c r="P336" s="355">
        <v>0</v>
      </c>
      <c r="Q336" s="418">
        <v>0</v>
      </c>
      <c r="R336" s="1170">
        <v>52</v>
      </c>
      <c r="S336" s="24"/>
      <c r="T336" s="24"/>
      <c r="U336" s="23"/>
    </row>
    <row r="337" spans="1:21" ht="164.25" customHeight="1">
      <c r="A337" s="61">
        <v>13</v>
      </c>
      <c r="B337" s="56">
        <v>1401003</v>
      </c>
      <c r="C337" s="4" t="s">
        <v>219</v>
      </c>
      <c r="D337" s="55" t="s">
        <v>1132</v>
      </c>
      <c r="E337" s="682" t="s">
        <v>1295</v>
      </c>
      <c r="F337" s="480" t="s">
        <v>210</v>
      </c>
      <c r="G337" s="480" t="s">
        <v>211</v>
      </c>
      <c r="H337" s="480" t="s">
        <v>212</v>
      </c>
      <c r="I337" s="56" t="s">
        <v>202</v>
      </c>
      <c r="J337" s="56">
        <v>1</v>
      </c>
      <c r="K337" s="58">
        <v>43774</v>
      </c>
      <c r="L337" s="58">
        <v>44139</v>
      </c>
      <c r="M337" s="970">
        <v>52</v>
      </c>
      <c r="N337" s="54">
        <v>0</v>
      </c>
      <c r="O337" s="1098">
        <v>0.3</v>
      </c>
      <c r="P337" s="355">
        <v>0</v>
      </c>
      <c r="Q337" s="418">
        <v>0</v>
      </c>
      <c r="R337" s="1170">
        <v>52</v>
      </c>
      <c r="S337" s="24"/>
      <c r="T337" s="24"/>
      <c r="U337" s="23"/>
    </row>
    <row r="338" spans="1:21" ht="217.5" customHeight="1">
      <c r="A338" s="61">
        <v>14</v>
      </c>
      <c r="B338" s="56">
        <v>1401003</v>
      </c>
      <c r="C338" s="4" t="s">
        <v>214</v>
      </c>
      <c r="D338" s="55" t="s">
        <v>1133</v>
      </c>
      <c r="E338" s="682" t="s">
        <v>1295</v>
      </c>
      <c r="F338" s="480" t="s">
        <v>210</v>
      </c>
      <c r="G338" s="480" t="s">
        <v>211</v>
      </c>
      <c r="H338" s="480" t="s">
        <v>212</v>
      </c>
      <c r="I338" s="56" t="s">
        <v>202</v>
      </c>
      <c r="J338" s="56">
        <v>1</v>
      </c>
      <c r="K338" s="58">
        <v>43774</v>
      </c>
      <c r="L338" s="58">
        <v>44139</v>
      </c>
      <c r="M338" s="970">
        <v>52</v>
      </c>
      <c r="N338" s="54">
        <v>0</v>
      </c>
      <c r="O338" s="1098">
        <v>0.3</v>
      </c>
      <c r="P338" s="355">
        <v>0</v>
      </c>
      <c r="Q338" s="418">
        <v>0</v>
      </c>
      <c r="R338" s="1170">
        <v>52</v>
      </c>
      <c r="S338" s="24"/>
      <c r="T338" s="24"/>
      <c r="U338" s="23"/>
    </row>
    <row r="339" spans="1:21" ht="150.75" customHeight="1">
      <c r="A339" s="61">
        <v>15</v>
      </c>
      <c r="B339" s="56">
        <v>1401003</v>
      </c>
      <c r="C339" s="4" t="s">
        <v>220</v>
      </c>
      <c r="D339" s="55" t="s">
        <v>1133</v>
      </c>
      <c r="E339" s="682" t="s">
        <v>1295</v>
      </c>
      <c r="F339" s="480" t="s">
        <v>210</v>
      </c>
      <c r="G339" s="480" t="s">
        <v>211</v>
      </c>
      <c r="H339" s="480" t="s">
        <v>212</v>
      </c>
      <c r="I339" s="56" t="s">
        <v>202</v>
      </c>
      <c r="J339" s="56">
        <v>1</v>
      </c>
      <c r="K339" s="58">
        <v>43774</v>
      </c>
      <c r="L339" s="58">
        <v>44139</v>
      </c>
      <c r="M339" s="970">
        <v>52</v>
      </c>
      <c r="N339" s="54">
        <v>0</v>
      </c>
      <c r="O339" s="1098">
        <v>0.3</v>
      </c>
      <c r="P339" s="355">
        <v>0</v>
      </c>
      <c r="Q339" s="418">
        <v>0</v>
      </c>
      <c r="R339" s="1170">
        <v>52</v>
      </c>
      <c r="S339" s="24"/>
      <c r="T339" s="24"/>
      <c r="U339" s="23"/>
    </row>
    <row r="340" spans="1:21" ht="121.5" customHeight="1">
      <c r="A340" s="61">
        <v>16</v>
      </c>
      <c r="B340" s="56">
        <v>1401003</v>
      </c>
      <c r="C340" s="55" t="s">
        <v>221</v>
      </c>
      <c r="D340" s="55" t="s">
        <v>1133</v>
      </c>
      <c r="E340" s="682" t="s">
        <v>1295</v>
      </c>
      <c r="F340" s="480" t="s">
        <v>210</v>
      </c>
      <c r="G340" s="480" t="s">
        <v>211</v>
      </c>
      <c r="H340" s="480" t="s">
        <v>212</v>
      </c>
      <c r="I340" s="56" t="s">
        <v>202</v>
      </c>
      <c r="J340" s="56">
        <v>1</v>
      </c>
      <c r="K340" s="58">
        <v>43774</v>
      </c>
      <c r="L340" s="58">
        <v>44139</v>
      </c>
      <c r="M340" s="970">
        <v>52</v>
      </c>
      <c r="N340" s="54">
        <v>0</v>
      </c>
      <c r="O340" s="1098">
        <v>0.3</v>
      </c>
      <c r="P340" s="355">
        <v>0</v>
      </c>
      <c r="Q340" s="418">
        <v>0</v>
      </c>
      <c r="R340" s="1170">
        <v>52</v>
      </c>
      <c r="S340" s="24"/>
      <c r="T340" s="24"/>
      <c r="U340" s="23"/>
    </row>
    <row r="341" spans="1:21" ht="147.75" customHeight="1">
      <c r="A341" s="61">
        <v>17</v>
      </c>
      <c r="B341" s="56">
        <v>1201001</v>
      </c>
      <c r="C341" s="4" t="s">
        <v>222</v>
      </c>
      <c r="D341" s="55" t="s">
        <v>1133</v>
      </c>
      <c r="E341" s="525" t="s">
        <v>475</v>
      </c>
      <c r="F341" s="480" t="s">
        <v>223</v>
      </c>
      <c r="G341" s="480" t="s">
        <v>224</v>
      </c>
      <c r="H341" s="480" t="s">
        <v>217</v>
      </c>
      <c r="I341" s="56" t="s">
        <v>202</v>
      </c>
      <c r="J341" s="56">
        <v>1</v>
      </c>
      <c r="K341" s="58">
        <v>43774</v>
      </c>
      <c r="L341" s="58">
        <v>44139</v>
      </c>
      <c r="M341" s="970">
        <v>52</v>
      </c>
      <c r="N341" s="54">
        <v>0</v>
      </c>
      <c r="O341" s="1098">
        <v>0.5</v>
      </c>
      <c r="P341" s="355">
        <v>0</v>
      </c>
      <c r="Q341" s="418">
        <v>0</v>
      </c>
      <c r="R341" s="1170">
        <v>52</v>
      </c>
      <c r="S341" s="24"/>
      <c r="T341" s="24"/>
      <c r="U341" s="23"/>
    </row>
    <row r="342" spans="1:21" ht="172.5" customHeight="1">
      <c r="A342" s="61">
        <v>18</v>
      </c>
      <c r="B342" s="56">
        <v>1601004</v>
      </c>
      <c r="C342" s="4" t="s">
        <v>225</v>
      </c>
      <c r="D342" s="4" t="s">
        <v>476</v>
      </c>
      <c r="E342" s="480" t="s">
        <v>1205</v>
      </c>
      <c r="F342" s="480" t="s">
        <v>204</v>
      </c>
      <c r="G342" s="480" t="s">
        <v>226</v>
      </c>
      <c r="H342" s="480" t="s">
        <v>206</v>
      </c>
      <c r="I342" s="56" t="s">
        <v>202</v>
      </c>
      <c r="J342" s="56">
        <v>1</v>
      </c>
      <c r="K342" s="58">
        <v>43774</v>
      </c>
      <c r="L342" s="58">
        <v>44139</v>
      </c>
      <c r="M342" s="970">
        <v>52</v>
      </c>
      <c r="N342" s="54">
        <v>0</v>
      </c>
      <c r="O342" s="843">
        <v>1</v>
      </c>
      <c r="P342" s="355">
        <f>M342*0.35</f>
        <v>18.2</v>
      </c>
      <c r="Q342" s="355">
        <f>P342</f>
        <v>18.2</v>
      </c>
      <c r="R342" s="1170">
        <v>52</v>
      </c>
      <c r="S342" s="24"/>
      <c r="T342" s="24"/>
      <c r="U342" s="23"/>
    </row>
    <row r="343" spans="1:21" ht="105" customHeight="1">
      <c r="A343" s="61">
        <v>19</v>
      </c>
      <c r="B343" s="56">
        <v>1201001</v>
      </c>
      <c r="C343" s="4" t="s">
        <v>227</v>
      </c>
      <c r="D343" s="4" t="s">
        <v>477</v>
      </c>
      <c r="E343" s="525" t="s">
        <v>478</v>
      </c>
      <c r="F343" s="480" t="s">
        <v>223</v>
      </c>
      <c r="G343" s="480" t="s">
        <v>224</v>
      </c>
      <c r="H343" s="480" t="s">
        <v>217</v>
      </c>
      <c r="I343" s="56" t="s">
        <v>202</v>
      </c>
      <c r="J343" s="56">
        <v>1</v>
      </c>
      <c r="K343" s="58">
        <v>43774</v>
      </c>
      <c r="L343" s="58">
        <v>44139</v>
      </c>
      <c r="M343" s="970">
        <v>52</v>
      </c>
      <c r="N343" s="54">
        <v>0</v>
      </c>
      <c r="O343" s="1098">
        <v>0.5</v>
      </c>
      <c r="P343" s="355">
        <v>0</v>
      </c>
      <c r="Q343" s="418">
        <v>0</v>
      </c>
      <c r="R343" s="1170">
        <v>52</v>
      </c>
      <c r="S343" s="24"/>
      <c r="T343" s="24"/>
      <c r="U343" s="23"/>
    </row>
    <row r="344" spans="1:21" ht="117" customHeight="1">
      <c r="A344" s="61">
        <v>20</v>
      </c>
      <c r="B344" s="56">
        <v>1201001</v>
      </c>
      <c r="C344" s="4" t="s">
        <v>228</v>
      </c>
      <c r="D344" s="4" t="s">
        <v>479</v>
      </c>
      <c r="E344" s="480" t="s">
        <v>480</v>
      </c>
      <c r="F344" s="480" t="s">
        <v>223</v>
      </c>
      <c r="G344" s="480" t="s">
        <v>224</v>
      </c>
      <c r="H344" s="480" t="s">
        <v>217</v>
      </c>
      <c r="I344" s="56" t="s">
        <v>202</v>
      </c>
      <c r="J344" s="56">
        <v>1</v>
      </c>
      <c r="K344" s="58">
        <v>43774</v>
      </c>
      <c r="L344" s="58">
        <v>44139</v>
      </c>
      <c r="M344" s="970">
        <v>52</v>
      </c>
      <c r="N344" s="54">
        <v>0</v>
      </c>
      <c r="O344" s="1098">
        <v>0.5</v>
      </c>
      <c r="P344" s="355">
        <v>0</v>
      </c>
      <c r="Q344" s="418">
        <v>0</v>
      </c>
      <c r="R344" s="1170">
        <v>52</v>
      </c>
      <c r="S344" s="24"/>
      <c r="T344" s="24"/>
      <c r="U344" s="23"/>
    </row>
    <row r="345" spans="1:21" ht="15" customHeight="1">
      <c r="A345" s="874" t="s">
        <v>196</v>
      </c>
      <c r="B345" s="875"/>
      <c r="C345" s="875"/>
      <c r="D345" s="875"/>
      <c r="E345" s="875"/>
      <c r="F345" s="875"/>
      <c r="G345" s="875"/>
      <c r="H345" s="875"/>
      <c r="I345" s="875"/>
      <c r="J345" s="875"/>
      <c r="K345" s="875"/>
      <c r="L345" s="875"/>
      <c r="M345" s="954"/>
      <c r="N345" s="875"/>
      <c r="O345" s="1121"/>
      <c r="P345" s="1121"/>
      <c r="Q345" s="1121"/>
      <c r="R345" s="875"/>
      <c r="S345" s="875"/>
      <c r="T345" s="876"/>
      <c r="U345" s="23"/>
    </row>
    <row r="346" ht="15" customHeight="1">
      <c r="U346" s="23"/>
    </row>
    <row r="347" ht="15" customHeight="1">
      <c r="U347" s="23"/>
    </row>
    <row r="348" spans="1:21" ht="15" customHeight="1">
      <c r="A348" s="147" t="s">
        <v>0</v>
      </c>
      <c r="B348" s="1564" t="s">
        <v>20</v>
      </c>
      <c r="C348" s="1564"/>
      <c r="D348" s="1564"/>
      <c r="E348" s="492"/>
      <c r="F348" s="492"/>
      <c r="G348" s="32"/>
      <c r="H348" s="32"/>
      <c r="U348" s="23"/>
    </row>
    <row r="349" spans="1:21" ht="15" customHeight="1">
      <c r="A349" s="147" t="s">
        <v>21</v>
      </c>
      <c r="B349" s="147"/>
      <c r="C349" s="465" t="s">
        <v>512</v>
      </c>
      <c r="D349" s="465"/>
      <c r="E349" s="493"/>
      <c r="F349" s="493"/>
      <c r="U349" s="23"/>
    </row>
    <row r="350" spans="1:21" ht="15" customHeight="1">
      <c r="A350" s="147" t="s">
        <v>1</v>
      </c>
      <c r="B350" s="147" t="s">
        <v>2</v>
      </c>
      <c r="C350" s="147"/>
      <c r="D350" s="33"/>
      <c r="E350" s="492"/>
      <c r="F350" s="492"/>
      <c r="G350" s="34"/>
      <c r="H350" s="34"/>
      <c r="U350" s="23"/>
    </row>
    <row r="351" spans="1:21" ht="15" customHeight="1">
      <c r="A351" s="464" t="s">
        <v>22</v>
      </c>
      <c r="B351" s="530" t="s">
        <v>197</v>
      </c>
      <c r="C351" s="464"/>
      <c r="D351" s="67"/>
      <c r="E351" s="492"/>
      <c r="F351" s="492"/>
      <c r="G351" s="36"/>
      <c r="H351" s="36"/>
      <c r="I351" s="17"/>
      <c r="U351" s="23"/>
    </row>
    <row r="352" spans="1:21" ht="16.5" customHeight="1">
      <c r="A352" s="464" t="s">
        <v>30</v>
      </c>
      <c r="B352" s="513">
        <v>43774</v>
      </c>
      <c r="C352" s="464"/>
      <c r="D352" s="464"/>
      <c r="E352" s="492"/>
      <c r="F352" s="492"/>
      <c r="G352" s="489"/>
      <c r="H352" s="489"/>
      <c r="U352" s="23"/>
    </row>
    <row r="353" spans="1:21" ht="15" customHeight="1">
      <c r="A353" s="203" t="s">
        <v>31</v>
      </c>
      <c r="B353" s="671">
        <v>44294</v>
      </c>
      <c r="C353" s="203"/>
      <c r="D353" s="203"/>
      <c r="E353" s="19"/>
      <c r="F353" s="19"/>
      <c r="G353" s="531"/>
      <c r="H353" s="531"/>
      <c r="U353" s="23"/>
    </row>
    <row r="354" spans="1:21" ht="15" customHeight="1">
      <c r="A354" s="529" t="s">
        <v>29</v>
      </c>
      <c r="B354" s="510"/>
      <c r="C354" s="510"/>
      <c r="D354" s="37"/>
      <c r="E354" s="37"/>
      <c r="F354" s="37"/>
      <c r="G354" s="38"/>
      <c r="H354" s="38"/>
      <c r="U354" s="23"/>
    </row>
    <row r="355" spans="1:21" ht="60" customHeight="1">
      <c r="A355" s="39" t="s">
        <v>3</v>
      </c>
      <c r="B355" s="39" t="s">
        <v>4</v>
      </c>
      <c r="C355" s="39" t="s">
        <v>474</v>
      </c>
      <c r="D355" s="39" t="s">
        <v>33</v>
      </c>
      <c r="E355" s="39" t="s">
        <v>34</v>
      </c>
      <c r="F355" s="39" t="s">
        <v>5</v>
      </c>
      <c r="G355" s="40" t="s">
        <v>6</v>
      </c>
      <c r="H355" s="39" t="s">
        <v>7</v>
      </c>
      <c r="I355" s="39" t="s">
        <v>35</v>
      </c>
      <c r="J355" s="39" t="s">
        <v>36</v>
      </c>
      <c r="K355" s="39" t="s">
        <v>8</v>
      </c>
      <c r="L355" s="39" t="s">
        <v>9</v>
      </c>
      <c r="M355" s="957" t="s">
        <v>37</v>
      </c>
      <c r="N355" s="148" t="s">
        <v>10</v>
      </c>
      <c r="O355" s="1097" t="s">
        <v>11</v>
      </c>
      <c r="P355" s="446" t="s">
        <v>12</v>
      </c>
      <c r="Q355" s="1097" t="s">
        <v>13</v>
      </c>
      <c r="R355" s="1554" t="s">
        <v>14</v>
      </c>
      <c r="S355" s="1286" t="s">
        <v>38</v>
      </c>
      <c r="T355" s="1286"/>
      <c r="U355" s="23"/>
    </row>
    <row r="356" spans="1:21" ht="15" customHeight="1">
      <c r="A356" s="39"/>
      <c r="B356" s="39"/>
      <c r="C356" s="39"/>
      <c r="D356" s="39"/>
      <c r="E356" s="39"/>
      <c r="F356" s="39"/>
      <c r="G356" s="40"/>
      <c r="H356" s="39"/>
      <c r="I356" s="39"/>
      <c r="J356" s="39"/>
      <c r="K356" s="39"/>
      <c r="L356" s="39"/>
      <c r="M356" s="957"/>
      <c r="N356" s="148"/>
      <c r="O356" s="1097"/>
      <c r="P356" s="446"/>
      <c r="Q356" s="1097"/>
      <c r="R356" s="1554"/>
      <c r="S356" s="24" t="s">
        <v>15</v>
      </c>
      <c r="T356" s="24" t="s">
        <v>16</v>
      </c>
      <c r="U356" s="23"/>
    </row>
    <row r="357" spans="1:21" ht="258.75" customHeight="1">
      <c r="A357" s="350">
        <v>21</v>
      </c>
      <c r="B357" s="242">
        <v>1601004</v>
      </c>
      <c r="C357" s="238" t="s">
        <v>198</v>
      </c>
      <c r="D357" s="527" t="s">
        <v>1206</v>
      </c>
      <c r="E357" s="527" t="s">
        <v>1207</v>
      </c>
      <c r="F357" s="527" t="s">
        <v>199</v>
      </c>
      <c r="G357" s="527" t="s">
        <v>200</v>
      </c>
      <c r="H357" s="528" t="s">
        <v>201</v>
      </c>
      <c r="I357" s="242" t="s">
        <v>202</v>
      </c>
      <c r="J357" s="242">
        <v>1</v>
      </c>
      <c r="K357" s="353">
        <v>43774</v>
      </c>
      <c r="L357" s="353">
        <v>44139</v>
      </c>
      <c r="M357" s="971">
        <v>52</v>
      </c>
      <c r="N357" s="354">
        <v>0</v>
      </c>
      <c r="O357" s="1098">
        <v>1</v>
      </c>
      <c r="P357" s="355">
        <f>M357*O357</f>
        <v>52</v>
      </c>
      <c r="Q357" s="355">
        <f>P357</f>
        <v>52</v>
      </c>
      <c r="R357" s="1214">
        <v>52</v>
      </c>
      <c r="S357" s="352"/>
      <c r="T357" s="24"/>
      <c r="U357" s="23"/>
    </row>
    <row r="358" spans="1:21" ht="15" customHeight="1">
      <c r="A358" s="669"/>
      <c r="B358" s="669"/>
      <c r="C358" s="18"/>
      <c r="D358" s="18"/>
      <c r="E358" s="18"/>
      <c r="F358" s="128"/>
      <c r="G358" s="20"/>
      <c r="H358" s="20"/>
      <c r="I358" s="20"/>
      <c r="J358" s="20"/>
      <c r="K358" s="20"/>
      <c r="L358" s="20"/>
      <c r="M358" s="968"/>
      <c r="N358" s="21"/>
      <c r="O358" s="845"/>
      <c r="P358" s="1135"/>
      <c r="Q358" s="845"/>
      <c r="R358" s="1410" t="s">
        <v>26</v>
      </c>
      <c r="S358" s="1410"/>
      <c r="T358" s="30">
        <v>0</v>
      </c>
      <c r="U358" s="23"/>
    </row>
    <row r="359" spans="1:21" ht="15" customHeight="1">
      <c r="A359" s="669"/>
      <c r="B359" s="669"/>
      <c r="C359" s="18"/>
      <c r="D359" s="18"/>
      <c r="E359" s="18"/>
      <c r="F359" s="128"/>
      <c r="G359" s="20"/>
      <c r="H359" s="20"/>
      <c r="I359" s="20"/>
      <c r="J359" s="20"/>
      <c r="K359" s="20"/>
      <c r="L359" s="20"/>
      <c r="M359" s="968"/>
      <c r="N359" s="21"/>
      <c r="O359" s="845"/>
      <c r="P359" s="1135"/>
      <c r="Q359" s="845"/>
      <c r="R359" s="1410" t="s">
        <v>28</v>
      </c>
      <c r="S359" s="1410"/>
      <c r="T359" s="30">
        <v>0.33487084870848705</v>
      </c>
      <c r="U359" s="23"/>
    </row>
    <row r="360" spans="1:21" ht="15" customHeight="1">
      <c r="A360" s="669"/>
      <c r="B360" s="669"/>
      <c r="C360" s="18"/>
      <c r="D360" s="18"/>
      <c r="E360" s="18"/>
      <c r="F360" s="128"/>
      <c r="G360" s="20"/>
      <c r="H360" s="20"/>
      <c r="I360" s="20"/>
      <c r="J360" s="20"/>
      <c r="K360" s="20"/>
      <c r="L360" s="20"/>
      <c r="M360" s="968"/>
      <c r="N360" s="21"/>
      <c r="O360" s="845"/>
      <c r="P360" s="1135"/>
      <c r="Q360" s="845"/>
      <c r="R360" s="193"/>
      <c r="S360" s="1"/>
      <c r="T360" s="22"/>
      <c r="U360" s="23"/>
    </row>
    <row r="361" spans="1:21" ht="15" customHeight="1">
      <c r="A361" s="669"/>
      <c r="B361" s="669"/>
      <c r="C361" s="18"/>
      <c r="D361" s="18"/>
      <c r="E361" s="18"/>
      <c r="F361" s="128"/>
      <c r="G361" s="20"/>
      <c r="H361" s="20"/>
      <c r="I361" s="20"/>
      <c r="J361" s="20"/>
      <c r="K361" s="20"/>
      <c r="L361" s="20"/>
      <c r="M361" s="968"/>
      <c r="N361" s="21"/>
      <c r="O361" s="845"/>
      <c r="P361" s="1135"/>
      <c r="Q361" s="845"/>
      <c r="R361" s="193"/>
      <c r="S361" s="1"/>
      <c r="T361" s="22"/>
      <c r="U361" s="23"/>
    </row>
    <row r="362" spans="1:20" ht="13.5" customHeight="1">
      <c r="A362" s="874" t="s">
        <v>196</v>
      </c>
      <c r="B362" s="875"/>
      <c r="C362" s="875"/>
      <c r="D362" s="875"/>
      <c r="E362" s="875"/>
      <c r="F362" s="875"/>
      <c r="G362" s="875"/>
      <c r="H362" s="875"/>
      <c r="I362" s="875"/>
      <c r="J362" s="875"/>
      <c r="K362" s="875"/>
      <c r="L362" s="875"/>
      <c r="M362" s="954"/>
      <c r="N362" s="875"/>
      <c r="O362" s="1121"/>
      <c r="P362" s="1121"/>
      <c r="Q362" s="1121"/>
      <c r="R362" s="875"/>
      <c r="S362" s="875"/>
      <c r="T362" s="876"/>
    </row>
    <row r="365" spans="1:9" ht="13.5" customHeight="1">
      <c r="A365" s="143" t="s">
        <v>0</v>
      </c>
      <c r="B365" s="464" t="s">
        <v>20</v>
      </c>
      <c r="C365" s="464"/>
      <c r="D365" s="491"/>
      <c r="E365" s="506"/>
      <c r="F365" s="506"/>
      <c r="G365" s="504"/>
      <c r="H365" s="504"/>
      <c r="I365" s="23"/>
    </row>
    <row r="366" spans="1:9" ht="13.5" customHeight="1">
      <c r="A366" s="143" t="s">
        <v>21</v>
      </c>
      <c r="B366" s="465" t="s">
        <v>512</v>
      </c>
      <c r="C366" s="465"/>
      <c r="D366" s="493"/>
      <c r="E366" s="493"/>
      <c r="F366" s="493"/>
      <c r="G366" s="23"/>
      <c r="H366" s="23"/>
      <c r="I366" s="23"/>
    </row>
    <row r="367" spans="1:9" ht="13.5" customHeight="1">
      <c r="A367" s="143" t="s">
        <v>1</v>
      </c>
      <c r="B367" s="147" t="s">
        <v>2</v>
      </c>
      <c r="C367" s="147"/>
      <c r="D367" s="494"/>
      <c r="E367" s="506"/>
      <c r="F367" s="506"/>
      <c r="G367" s="494"/>
      <c r="H367" s="494"/>
      <c r="I367" s="23"/>
    </row>
    <row r="368" spans="1:9" ht="23.25" customHeight="1">
      <c r="A368" s="464" t="s">
        <v>22</v>
      </c>
      <c r="B368" s="530" t="s">
        <v>197</v>
      </c>
      <c r="C368" s="464"/>
      <c r="D368" s="23"/>
      <c r="E368" s="506"/>
      <c r="F368" s="506"/>
      <c r="G368" s="494"/>
      <c r="H368" s="494"/>
      <c r="I368" s="23"/>
    </row>
    <row r="369" spans="1:9" ht="23.25" customHeight="1">
      <c r="A369" s="464" t="s">
        <v>30</v>
      </c>
      <c r="B369" s="670">
        <v>43774</v>
      </c>
      <c r="C369" s="464"/>
      <c r="D369" s="491"/>
      <c r="E369" s="506"/>
      <c r="F369" s="506"/>
      <c r="G369" s="23"/>
      <c r="H369" s="489"/>
      <c r="I369" s="23"/>
    </row>
    <row r="370" spans="1:9" ht="23.25" customHeight="1">
      <c r="A370" s="203" t="s">
        <v>31</v>
      </c>
      <c r="B370" s="671">
        <v>44294</v>
      </c>
      <c r="C370" s="203"/>
      <c r="D370" s="491"/>
      <c r="E370" s="506"/>
      <c r="F370" s="506"/>
      <c r="G370" s="23"/>
      <c r="H370" s="490"/>
      <c r="I370" s="23"/>
    </row>
    <row r="371" spans="1:8" ht="23.25" customHeight="1">
      <c r="A371" s="529" t="s">
        <v>195</v>
      </c>
      <c r="B371" s="510"/>
      <c r="C371" s="510"/>
      <c r="D371" s="37"/>
      <c r="E371" s="37"/>
      <c r="F371" s="37"/>
      <c r="G371" s="38"/>
      <c r="H371" s="38"/>
    </row>
    <row r="372" spans="1:21" ht="71.25" customHeight="1">
      <c r="A372" s="357" t="s">
        <v>3</v>
      </c>
      <c r="B372" s="357" t="s">
        <v>4</v>
      </c>
      <c r="C372" s="357" t="s">
        <v>1134</v>
      </c>
      <c r="D372" s="357" t="s">
        <v>33</v>
      </c>
      <c r="E372" s="357" t="s">
        <v>34</v>
      </c>
      <c r="F372" s="357" t="s">
        <v>5</v>
      </c>
      <c r="G372" s="358" t="s">
        <v>6</v>
      </c>
      <c r="H372" s="357" t="s">
        <v>7</v>
      </c>
      <c r="I372" s="357" t="s">
        <v>35</v>
      </c>
      <c r="J372" s="357" t="s">
        <v>36</v>
      </c>
      <c r="K372" s="357" t="s">
        <v>8</v>
      </c>
      <c r="L372" s="357" t="s">
        <v>9</v>
      </c>
      <c r="M372" s="972" t="s">
        <v>37</v>
      </c>
      <c r="N372" s="359" t="s">
        <v>10</v>
      </c>
      <c r="O372" s="1097" t="s">
        <v>11</v>
      </c>
      <c r="P372" s="446" t="s">
        <v>12</v>
      </c>
      <c r="Q372" s="1097" t="s">
        <v>13</v>
      </c>
      <c r="R372" s="1544" t="s">
        <v>14</v>
      </c>
      <c r="S372" s="1749" t="s">
        <v>38</v>
      </c>
      <c r="T372" s="1749"/>
      <c r="U372" s="360"/>
    </row>
    <row r="373" spans="1:21" ht="13.5" customHeight="1">
      <c r="A373" s="39"/>
      <c r="B373" s="39"/>
      <c r="C373" s="39"/>
      <c r="D373" s="39"/>
      <c r="E373" s="39"/>
      <c r="F373" s="39"/>
      <c r="G373" s="358"/>
      <c r="H373" s="357"/>
      <c r="I373" s="357"/>
      <c r="J373" s="357"/>
      <c r="K373" s="357"/>
      <c r="L373" s="357"/>
      <c r="M373" s="972"/>
      <c r="N373" s="359"/>
      <c r="O373" s="1097"/>
      <c r="P373" s="446"/>
      <c r="Q373" s="1097"/>
      <c r="R373" s="1544"/>
      <c r="S373" s="351" t="s">
        <v>15</v>
      </c>
      <c r="T373" s="351" t="s">
        <v>16</v>
      </c>
      <c r="U373" s="360"/>
    </row>
    <row r="374" spans="1:21" ht="207" customHeight="1">
      <c r="A374" s="350">
        <v>1</v>
      </c>
      <c r="B374" s="242">
        <v>1601004</v>
      </c>
      <c r="C374" s="527" t="s">
        <v>198</v>
      </c>
      <c r="D374" s="527" t="s">
        <v>1302</v>
      </c>
      <c r="E374" s="527" t="s">
        <v>1305</v>
      </c>
      <c r="F374" s="238" t="s">
        <v>199</v>
      </c>
      <c r="G374" s="527" t="s">
        <v>200</v>
      </c>
      <c r="H374" s="527" t="s">
        <v>201</v>
      </c>
      <c r="I374" s="242" t="s">
        <v>202</v>
      </c>
      <c r="J374" s="242">
        <v>1</v>
      </c>
      <c r="K374" s="353">
        <v>43774</v>
      </c>
      <c r="L374" s="353">
        <v>44139</v>
      </c>
      <c r="M374" s="971">
        <v>52</v>
      </c>
      <c r="N374" s="354">
        <v>0</v>
      </c>
      <c r="O374" s="1098">
        <v>0.35</v>
      </c>
      <c r="P374" s="355">
        <f>M374*O374</f>
        <v>18.2</v>
      </c>
      <c r="Q374" s="355">
        <f>P374</f>
        <v>18.2</v>
      </c>
      <c r="R374" s="1214">
        <v>52</v>
      </c>
      <c r="S374" s="24"/>
      <c r="T374" s="24"/>
      <c r="U374" s="23"/>
    </row>
    <row r="375" spans="1:21" ht="196.5" customHeight="1">
      <c r="A375" s="361">
        <v>2</v>
      </c>
      <c r="B375" s="242">
        <v>1601004</v>
      </c>
      <c r="C375" s="527" t="s">
        <v>203</v>
      </c>
      <c r="D375" s="527" t="s">
        <v>1303</v>
      </c>
      <c r="E375" s="527" t="s">
        <v>1301</v>
      </c>
      <c r="F375" s="527" t="s">
        <v>204</v>
      </c>
      <c r="G375" s="527" t="s">
        <v>205</v>
      </c>
      <c r="H375" s="527" t="s">
        <v>206</v>
      </c>
      <c r="I375" s="242" t="s">
        <v>202</v>
      </c>
      <c r="J375" s="242">
        <v>1</v>
      </c>
      <c r="K375" s="353">
        <v>43774</v>
      </c>
      <c r="L375" s="353">
        <v>44139</v>
      </c>
      <c r="M375" s="971">
        <v>52</v>
      </c>
      <c r="N375" s="354">
        <v>0</v>
      </c>
      <c r="O375" s="1098">
        <v>0.35</v>
      </c>
      <c r="P375" s="355">
        <f>M375*O375</f>
        <v>18.2</v>
      </c>
      <c r="Q375" s="355">
        <f>P375</f>
        <v>18.2</v>
      </c>
      <c r="R375" s="1214">
        <v>52</v>
      </c>
      <c r="S375" s="24"/>
      <c r="T375" s="24"/>
      <c r="U375" s="23"/>
    </row>
    <row r="376" spans="1:21" ht="186.75" customHeight="1">
      <c r="A376" s="361">
        <v>3</v>
      </c>
      <c r="B376" s="242">
        <v>1601004</v>
      </c>
      <c r="C376" s="527" t="s">
        <v>207</v>
      </c>
      <c r="D376" s="527" t="s">
        <v>1304</v>
      </c>
      <c r="E376" s="527" t="s">
        <v>1300</v>
      </c>
      <c r="F376" s="527" t="s">
        <v>208</v>
      </c>
      <c r="G376" s="527" t="s">
        <v>205</v>
      </c>
      <c r="H376" s="527" t="s">
        <v>206</v>
      </c>
      <c r="I376" s="242" t="s">
        <v>202</v>
      </c>
      <c r="J376" s="242">
        <v>1</v>
      </c>
      <c r="K376" s="353">
        <v>43774</v>
      </c>
      <c r="L376" s="353">
        <v>44139</v>
      </c>
      <c r="M376" s="971">
        <v>52</v>
      </c>
      <c r="N376" s="354">
        <v>0</v>
      </c>
      <c r="O376" s="1098">
        <v>0.35</v>
      </c>
      <c r="P376" s="355">
        <f>M376*O376</f>
        <v>18.2</v>
      </c>
      <c r="Q376" s="355">
        <f>P376</f>
        <v>18.2</v>
      </c>
      <c r="R376" s="1214">
        <v>52</v>
      </c>
      <c r="S376" s="24"/>
      <c r="T376" s="24"/>
      <c r="U376" s="23"/>
    </row>
    <row r="377" spans="1:21" ht="191.25" customHeight="1">
      <c r="A377" s="362">
        <v>18</v>
      </c>
      <c r="B377" s="242">
        <v>1601004</v>
      </c>
      <c r="C377" s="527" t="s">
        <v>225</v>
      </c>
      <c r="D377" s="527" t="s">
        <v>1135</v>
      </c>
      <c r="E377" s="527" t="s">
        <v>1306</v>
      </c>
      <c r="F377" s="527" t="s">
        <v>204</v>
      </c>
      <c r="G377" s="527" t="s">
        <v>226</v>
      </c>
      <c r="H377" s="527" t="s">
        <v>206</v>
      </c>
      <c r="I377" s="242" t="s">
        <v>202</v>
      </c>
      <c r="J377" s="242">
        <v>1</v>
      </c>
      <c r="K377" s="353">
        <v>43774</v>
      </c>
      <c r="L377" s="353">
        <v>44139</v>
      </c>
      <c r="M377" s="971">
        <v>52</v>
      </c>
      <c r="N377" s="354">
        <v>0</v>
      </c>
      <c r="O377" s="1098">
        <v>0.35</v>
      </c>
      <c r="P377" s="355">
        <f>M377*O377</f>
        <v>18.2</v>
      </c>
      <c r="Q377" s="355">
        <f>P377</f>
        <v>18.2</v>
      </c>
      <c r="R377" s="1214">
        <v>52</v>
      </c>
      <c r="S377" s="24"/>
      <c r="T377" s="24"/>
      <c r="U377" s="23"/>
    </row>
    <row r="378" spans="1:21" ht="13.5" customHeight="1">
      <c r="A378" s="27"/>
      <c r="B378" s="27"/>
      <c r="C378" s="24" t="s">
        <v>18</v>
      </c>
      <c r="D378" s="24"/>
      <c r="E378" s="24"/>
      <c r="F378" s="41"/>
      <c r="G378" s="28" t="s">
        <v>25</v>
      </c>
      <c r="H378" s="28"/>
      <c r="I378" s="28"/>
      <c r="J378" s="28"/>
      <c r="K378" s="28"/>
      <c r="L378" s="28"/>
      <c r="M378" s="959"/>
      <c r="N378" s="44"/>
      <c r="O378" s="378"/>
      <c r="P378" s="380"/>
      <c r="Q378" s="378"/>
      <c r="R378" s="1410" t="s">
        <v>26</v>
      </c>
      <c r="S378" s="1410"/>
      <c r="T378" s="30">
        <v>0</v>
      </c>
      <c r="U378" s="23"/>
    </row>
    <row r="379" spans="1:21" ht="13.5" customHeight="1">
      <c r="A379" s="1173" t="s">
        <v>347</v>
      </c>
      <c r="B379" s="27"/>
      <c r="C379" s="24"/>
      <c r="D379" s="24"/>
      <c r="E379" s="24"/>
      <c r="F379" s="41"/>
      <c r="G379" s="28"/>
      <c r="H379" s="28"/>
      <c r="I379" s="28"/>
      <c r="J379" s="28"/>
      <c r="K379" s="28"/>
      <c r="L379" s="28"/>
      <c r="M379" s="959"/>
      <c r="N379" s="44"/>
      <c r="O379" s="378"/>
      <c r="P379" s="380"/>
      <c r="Q379" s="378"/>
      <c r="R379" s="1410"/>
      <c r="S379" s="1410"/>
      <c r="T379" s="30"/>
      <c r="U379" s="23"/>
    </row>
    <row r="380" spans="1:93" ht="409.5" customHeight="1">
      <c r="A380" s="59">
        <v>4</v>
      </c>
      <c r="B380" s="56">
        <v>1401003</v>
      </c>
      <c r="C380" s="55" t="s">
        <v>209</v>
      </c>
      <c r="D380" s="1167" t="s">
        <v>1423</v>
      </c>
      <c r="E380" s="480" t="s">
        <v>1424</v>
      </c>
      <c r="F380" s="1168" t="s">
        <v>210</v>
      </c>
      <c r="G380" s="55" t="s">
        <v>211</v>
      </c>
      <c r="H380" s="55" t="s">
        <v>212</v>
      </c>
      <c r="I380" s="56" t="s">
        <v>202</v>
      </c>
      <c r="J380" s="56">
        <v>1</v>
      </c>
      <c r="K380" s="58">
        <v>43774</v>
      </c>
      <c r="L380" s="58">
        <v>44139</v>
      </c>
      <c r="M380" s="56">
        <v>52</v>
      </c>
      <c r="N380" s="1099">
        <v>0</v>
      </c>
      <c r="O380" s="1169">
        <v>0.3</v>
      </c>
      <c r="P380" s="118">
        <f>O380*M380</f>
        <v>15.6</v>
      </c>
      <c r="Q380" s="118">
        <f>P380</f>
        <v>15.6</v>
      </c>
      <c r="R380" s="1170">
        <f>M380</f>
        <v>52</v>
      </c>
      <c r="S380" s="24"/>
      <c r="T380" s="24"/>
      <c r="U380" s="23"/>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row>
    <row r="381" spans="1:93" ht="409.5" customHeight="1">
      <c r="A381" s="61">
        <v>5</v>
      </c>
      <c r="B381" s="56">
        <v>1401003</v>
      </c>
      <c r="C381" s="5" t="s">
        <v>213</v>
      </c>
      <c r="D381" s="5" t="s">
        <v>1423</v>
      </c>
      <c r="E381" s="480" t="s">
        <v>1424</v>
      </c>
      <c r="F381" s="1168" t="s">
        <v>210</v>
      </c>
      <c r="G381" s="55" t="s">
        <v>211</v>
      </c>
      <c r="H381" s="55" t="s">
        <v>212</v>
      </c>
      <c r="I381" s="1171" t="s">
        <v>202</v>
      </c>
      <c r="J381" s="56">
        <v>1</v>
      </c>
      <c r="K381" s="58">
        <v>43774</v>
      </c>
      <c r="L381" s="58">
        <v>44139</v>
      </c>
      <c r="M381" s="56">
        <v>52</v>
      </c>
      <c r="N381" s="1099">
        <v>0</v>
      </c>
      <c r="O381" s="1169">
        <v>0.3</v>
      </c>
      <c r="P381" s="118">
        <f aca="true" t="shared" si="0" ref="P381:P391">O381*M381</f>
        <v>15.6</v>
      </c>
      <c r="Q381" s="118">
        <f aca="true" t="shared" si="1" ref="Q381:Q391">P381</f>
        <v>15.6</v>
      </c>
      <c r="R381" s="1170">
        <f aca="true" t="shared" si="2" ref="R381:R391">M381</f>
        <v>52</v>
      </c>
      <c r="S381" s="24"/>
      <c r="T381" s="24"/>
      <c r="U381" s="23"/>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row>
    <row r="382" spans="1:93" ht="409.5" customHeight="1">
      <c r="A382" s="61">
        <v>6</v>
      </c>
      <c r="B382" s="56">
        <v>1401003</v>
      </c>
      <c r="C382" s="55" t="s">
        <v>214</v>
      </c>
      <c r="D382" s="55" t="s">
        <v>1423</v>
      </c>
      <c r="E382" s="480" t="s">
        <v>1425</v>
      </c>
      <c r="F382" s="1168" t="s">
        <v>210</v>
      </c>
      <c r="G382" s="55" t="s">
        <v>211</v>
      </c>
      <c r="H382" s="55" t="s">
        <v>212</v>
      </c>
      <c r="I382" s="1171" t="s">
        <v>202</v>
      </c>
      <c r="J382" s="56">
        <v>1</v>
      </c>
      <c r="K382" s="58">
        <v>43774</v>
      </c>
      <c r="L382" s="58">
        <v>44139</v>
      </c>
      <c r="M382" s="56">
        <v>52</v>
      </c>
      <c r="N382" s="1099">
        <v>0</v>
      </c>
      <c r="O382" s="1169">
        <v>0.3</v>
      </c>
      <c r="P382" s="118">
        <f t="shared" si="0"/>
        <v>15.6</v>
      </c>
      <c r="Q382" s="118">
        <f t="shared" si="1"/>
        <v>15.6</v>
      </c>
      <c r="R382" s="1170">
        <f t="shared" si="2"/>
        <v>52</v>
      </c>
      <c r="S382" s="24"/>
      <c r="T382" s="24"/>
      <c r="U382" s="23"/>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row>
    <row r="383" spans="1:93" ht="409.5" customHeight="1">
      <c r="A383" s="61">
        <v>7</v>
      </c>
      <c r="B383" s="56">
        <v>1401003</v>
      </c>
      <c r="C383" s="55" t="s">
        <v>214</v>
      </c>
      <c r="D383" s="55" t="s">
        <v>1423</v>
      </c>
      <c r="E383" s="480" t="s">
        <v>1425</v>
      </c>
      <c r="F383" s="1168" t="s">
        <v>210</v>
      </c>
      <c r="G383" s="55" t="s">
        <v>211</v>
      </c>
      <c r="H383" s="55" t="s">
        <v>212</v>
      </c>
      <c r="I383" s="56" t="s">
        <v>202</v>
      </c>
      <c r="J383" s="56">
        <v>1</v>
      </c>
      <c r="K383" s="58">
        <v>43774</v>
      </c>
      <c r="L383" s="58">
        <v>44139</v>
      </c>
      <c r="M383" s="1172">
        <v>52</v>
      </c>
      <c r="N383" s="1099">
        <v>0</v>
      </c>
      <c r="O383" s="1169">
        <v>0.3</v>
      </c>
      <c r="P383" s="118">
        <f t="shared" si="0"/>
        <v>15.6</v>
      </c>
      <c r="Q383" s="118">
        <f t="shared" si="1"/>
        <v>15.6</v>
      </c>
      <c r="R383" s="1170">
        <f t="shared" si="2"/>
        <v>52</v>
      </c>
      <c r="S383" s="24"/>
      <c r="T383" s="24"/>
      <c r="U383" s="23"/>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row>
    <row r="384" spans="1:93" ht="409.5" customHeight="1">
      <c r="A384" s="61">
        <v>8</v>
      </c>
      <c r="B384" s="56">
        <v>1401003</v>
      </c>
      <c r="C384" s="4" t="s">
        <v>214</v>
      </c>
      <c r="D384" s="4" t="s">
        <v>1423</v>
      </c>
      <c r="E384" s="480" t="s">
        <v>1425</v>
      </c>
      <c r="F384" s="3" t="s">
        <v>210</v>
      </c>
      <c r="G384" s="4" t="s">
        <v>211</v>
      </c>
      <c r="H384" s="4" t="s">
        <v>212</v>
      </c>
      <c r="I384" s="56" t="s">
        <v>202</v>
      </c>
      <c r="J384" s="56">
        <v>1</v>
      </c>
      <c r="K384" s="58">
        <v>43774</v>
      </c>
      <c r="L384" s="58">
        <v>44139</v>
      </c>
      <c r="M384" s="1172">
        <v>52</v>
      </c>
      <c r="N384" s="1099">
        <v>0</v>
      </c>
      <c r="O384" s="1169">
        <v>0.3</v>
      </c>
      <c r="P384" s="118">
        <f>O384*M384</f>
        <v>15.6</v>
      </c>
      <c r="Q384" s="118">
        <f>P384</f>
        <v>15.6</v>
      </c>
      <c r="R384" s="1170">
        <f>M384</f>
        <v>52</v>
      </c>
      <c r="S384" s="24"/>
      <c r="T384" s="24"/>
      <c r="U384" s="23"/>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row>
    <row r="385" spans="1:93" ht="409.5" customHeight="1">
      <c r="A385" s="61">
        <v>9</v>
      </c>
      <c r="B385" s="56">
        <v>1401003</v>
      </c>
      <c r="C385" s="4" t="s">
        <v>214</v>
      </c>
      <c r="D385" s="4" t="s">
        <v>1423</v>
      </c>
      <c r="E385" s="480" t="s">
        <v>1425</v>
      </c>
      <c r="F385" s="3" t="s">
        <v>210</v>
      </c>
      <c r="G385" s="4" t="s">
        <v>211</v>
      </c>
      <c r="H385" s="4" t="s">
        <v>212</v>
      </c>
      <c r="I385" s="56" t="s">
        <v>202</v>
      </c>
      <c r="J385" s="56">
        <v>1</v>
      </c>
      <c r="K385" s="58">
        <v>43774</v>
      </c>
      <c r="L385" s="58">
        <v>44139</v>
      </c>
      <c r="M385" s="1172">
        <v>52</v>
      </c>
      <c r="N385" s="1099">
        <v>0</v>
      </c>
      <c r="O385" s="1169">
        <v>0.3</v>
      </c>
      <c r="P385" s="118">
        <f t="shared" si="0"/>
        <v>15.6</v>
      </c>
      <c r="Q385" s="118">
        <f t="shared" si="1"/>
        <v>15.6</v>
      </c>
      <c r="R385" s="1170">
        <f t="shared" si="2"/>
        <v>52</v>
      </c>
      <c r="S385" s="24"/>
      <c r="T385" s="24"/>
      <c r="U385" s="23"/>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row>
    <row r="386" spans="1:93" ht="409.5" customHeight="1">
      <c r="A386" s="61">
        <v>10</v>
      </c>
      <c r="B386" s="56">
        <v>1401003</v>
      </c>
      <c r="C386" s="4" t="s">
        <v>214</v>
      </c>
      <c r="D386" s="4" t="s">
        <v>1423</v>
      </c>
      <c r="E386" s="480" t="s">
        <v>1425</v>
      </c>
      <c r="F386" s="3" t="s">
        <v>210</v>
      </c>
      <c r="G386" s="4" t="s">
        <v>211</v>
      </c>
      <c r="H386" s="4" t="s">
        <v>212</v>
      </c>
      <c r="I386" s="56" t="s">
        <v>202</v>
      </c>
      <c r="J386" s="56">
        <v>1</v>
      </c>
      <c r="K386" s="58">
        <v>43774</v>
      </c>
      <c r="L386" s="58">
        <v>44139</v>
      </c>
      <c r="M386" s="1172">
        <v>52</v>
      </c>
      <c r="N386" s="1099">
        <v>0</v>
      </c>
      <c r="O386" s="1169">
        <v>0.3</v>
      </c>
      <c r="P386" s="118">
        <f t="shared" si="0"/>
        <v>15.6</v>
      </c>
      <c r="Q386" s="118">
        <f t="shared" si="1"/>
        <v>15.6</v>
      </c>
      <c r="R386" s="1170">
        <f t="shared" si="2"/>
        <v>52</v>
      </c>
      <c r="S386" s="24"/>
      <c r="T386" s="24"/>
      <c r="U386" s="23"/>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row>
    <row r="387" spans="1:93" ht="409.5" customHeight="1">
      <c r="A387" s="61">
        <v>11</v>
      </c>
      <c r="B387" s="56">
        <v>1401003</v>
      </c>
      <c r="C387" s="4" t="s">
        <v>215</v>
      </c>
      <c r="D387" s="4" t="s">
        <v>1423</v>
      </c>
      <c r="E387" s="480" t="s">
        <v>1425</v>
      </c>
      <c r="F387" s="3" t="s">
        <v>210</v>
      </c>
      <c r="G387" s="4" t="s">
        <v>211</v>
      </c>
      <c r="H387" s="4" t="s">
        <v>212</v>
      </c>
      <c r="I387" s="56" t="s">
        <v>202</v>
      </c>
      <c r="J387" s="56">
        <v>1</v>
      </c>
      <c r="K387" s="58">
        <v>43774</v>
      </c>
      <c r="L387" s="58">
        <v>44139</v>
      </c>
      <c r="M387" s="1172">
        <v>52</v>
      </c>
      <c r="N387" s="1099">
        <v>0</v>
      </c>
      <c r="O387" s="1169">
        <v>0.3</v>
      </c>
      <c r="P387" s="118">
        <f t="shared" si="0"/>
        <v>15.6</v>
      </c>
      <c r="Q387" s="118">
        <f t="shared" si="1"/>
        <v>15.6</v>
      </c>
      <c r="R387" s="1170">
        <f t="shared" si="2"/>
        <v>52</v>
      </c>
      <c r="S387" s="24"/>
      <c r="T387" s="24"/>
      <c r="U387" s="23"/>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row>
    <row r="388" spans="1:93" ht="409.5" customHeight="1">
      <c r="A388" s="59">
        <v>12</v>
      </c>
      <c r="B388" s="56">
        <v>1201001</v>
      </c>
      <c r="C388" s="4" t="s">
        <v>216</v>
      </c>
      <c r="D388" s="4" t="s">
        <v>1423</v>
      </c>
      <c r="E388" s="480" t="s">
        <v>1425</v>
      </c>
      <c r="F388" s="4" t="s">
        <v>217</v>
      </c>
      <c r="G388" s="4" t="s">
        <v>218</v>
      </c>
      <c r="H388" s="4" t="s">
        <v>217</v>
      </c>
      <c r="I388" s="56" t="s">
        <v>202</v>
      </c>
      <c r="J388" s="56">
        <v>1</v>
      </c>
      <c r="K388" s="58">
        <v>43774</v>
      </c>
      <c r="L388" s="58">
        <v>44139</v>
      </c>
      <c r="M388" s="1172">
        <v>52</v>
      </c>
      <c r="N388" s="1099">
        <v>0</v>
      </c>
      <c r="O388" s="1169">
        <v>0.2</v>
      </c>
      <c r="P388" s="118">
        <f t="shared" si="0"/>
        <v>10.4</v>
      </c>
      <c r="Q388" s="118">
        <f t="shared" si="1"/>
        <v>10.4</v>
      </c>
      <c r="R388" s="1170">
        <f t="shared" si="2"/>
        <v>52</v>
      </c>
      <c r="S388" s="24"/>
      <c r="T388" s="24"/>
      <c r="U388" s="23"/>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row>
    <row r="389" spans="1:93" ht="409.5" customHeight="1">
      <c r="A389" s="61">
        <v>14</v>
      </c>
      <c r="B389" s="56">
        <v>1401003</v>
      </c>
      <c r="C389" s="4" t="s">
        <v>214</v>
      </c>
      <c r="D389" s="4" t="s">
        <v>1423</v>
      </c>
      <c r="E389" s="480" t="s">
        <v>1425</v>
      </c>
      <c r="F389" s="4" t="s">
        <v>210</v>
      </c>
      <c r="G389" s="4" t="s">
        <v>211</v>
      </c>
      <c r="H389" s="4" t="s">
        <v>212</v>
      </c>
      <c r="I389" s="56" t="s">
        <v>202</v>
      </c>
      <c r="J389" s="56">
        <v>1</v>
      </c>
      <c r="K389" s="58">
        <v>43774</v>
      </c>
      <c r="L389" s="58">
        <v>44139</v>
      </c>
      <c r="M389" s="1172">
        <v>52</v>
      </c>
      <c r="N389" s="1099">
        <v>0</v>
      </c>
      <c r="O389" s="1169">
        <v>0.3</v>
      </c>
      <c r="P389" s="118">
        <f t="shared" si="0"/>
        <v>15.6</v>
      </c>
      <c r="Q389" s="118">
        <f t="shared" si="1"/>
        <v>15.6</v>
      </c>
      <c r="R389" s="1170">
        <f t="shared" si="2"/>
        <v>52</v>
      </c>
      <c r="S389" s="24"/>
      <c r="T389" s="24"/>
      <c r="U389" s="23"/>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row>
    <row r="390" spans="1:93" ht="409.5" customHeight="1">
      <c r="A390" s="61">
        <v>15</v>
      </c>
      <c r="B390" s="56">
        <v>1401003</v>
      </c>
      <c r="C390" s="4" t="s">
        <v>220</v>
      </c>
      <c r="D390" s="4" t="s">
        <v>1423</v>
      </c>
      <c r="E390" s="480" t="s">
        <v>1425</v>
      </c>
      <c r="F390" s="4" t="s">
        <v>210</v>
      </c>
      <c r="G390" s="4" t="s">
        <v>211</v>
      </c>
      <c r="H390" s="4" t="s">
        <v>212</v>
      </c>
      <c r="I390" s="56" t="s">
        <v>202</v>
      </c>
      <c r="J390" s="56">
        <v>1</v>
      </c>
      <c r="K390" s="58">
        <v>43774</v>
      </c>
      <c r="L390" s="58">
        <v>44139</v>
      </c>
      <c r="M390" s="1172">
        <v>52</v>
      </c>
      <c r="N390" s="1099">
        <v>0</v>
      </c>
      <c r="O390" s="1169">
        <v>0.3</v>
      </c>
      <c r="P390" s="118">
        <f t="shared" si="0"/>
        <v>15.6</v>
      </c>
      <c r="Q390" s="118">
        <f t="shared" si="1"/>
        <v>15.6</v>
      </c>
      <c r="R390" s="1170">
        <f>M390</f>
        <v>52</v>
      </c>
      <c r="S390" s="24"/>
      <c r="T390" s="24"/>
      <c r="U390" s="23"/>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row>
    <row r="391" spans="1:93" ht="409.5" customHeight="1">
      <c r="A391" s="61">
        <v>16</v>
      </c>
      <c r="B391" s="56">
        <v>1401003</v>
      </c>
      <c r="C391" s="55" t="s">
        <v>221</v>
      </c>
      <c r="D391" s="55" t="s">
        <v>1423</v>
      </c>
      <c r="E391" s="480" t="s">
        <v>1425</v>
      </c>
      <c r="F391" s="55" t="s">
        <v>210</v>
      </c>
      <c r="G391" s="55" t="s">
        <v>211</v>
      </c>
      <c r="H391" s="55" t="s">
        <v>212</v>
      </c>
      <c r="I391" s="56" t="s">
        <v>202</v>
      </c>
      <c r="J391" s="56">
        <v>1</v>
      </c>
      <c r="K391" s="58">
        <v>43774</v>
      </c>
      <c r="L391" s="58">
        <v>44139</v>
      </c>
      <c r="M391" s="1172">
        <v>52</v>
      </c>
      <c r="N391" s="1099">
        <v>0</v>
      </c>
      <c r="O391" s="1169">
        <v>0.3</v>
      </c>
      <c r="P391" s="118">
        <f t="shared" si="0"/>
        <v>15.6</v>
      </c>
      <c r="Q391" s="118">
        <f t="shared" si="1"/>
        <v>15.6</v>
      </c>
      <c r="R391" s="1170">
        <f t="shared" si="2"/>
        <v>52</v>
      </c>
      <c r="S391" s="24"/>
      <c r="T391" s="24"/>
      <c r="U391" s="23"/>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row>
    <row r="392" spans="1:21" ht="13.5" customHeight="1">
      <c r="A392" s="27"/>
      <c r="B392" s="27"/>
      <c r="C392" s="24"/>
      <c r="D392" s="24"/>
      <c r="E392" s="24"/>
      <c r="F392" s="41"/>
      <c r="G392" s="28"/>
      <c r="H392" s="28"/>
      <c r="I392" s="28"/>
      <c r="J392" s="28"/>
      <c r="K392" s="28"/>
      <c r="L392" s="28"/>
      <c r="M392" s="959"/>
      <c r="N392" s="44"/>
      <c r="O392" s="378"/>
      <c r="P392" s="380"/>
      <c r="Q392" s="378"/>
      <c r="R392" s="196"/>
      <c r="S392" s="120"/>
      <c r="T392" s="30"/>
      <c r="U392" s="23"/>
    </row>
    <row r="393" spans="1:21" ht="13.5" customHeight="1">
      <c r="A393" s="27"/>
      <c r="B393" s="27"/>
      <c r="C393" s="24"/>
      <c r="D393" s="24"/>
      <c r="E393" s="24"/>
      <c r="F393" s="41"/>
      <c r="G393" s="28"/>
      <c r="H393" s="28"/>
      <c r="I393" s="28"/>
      <c r="J393" s="28"/>
      <c r="K393" s="28"/>
      <c r="L393" s="28"/>
      <c r="M393" s="959"/>
      <c r="N393" s="44"/>
      <c r="O393" s="378"/>
      <c r="P393" s="380"/>
      <c r="Q393" s="378"/>
      <c r="R393" s="196"/>
      <c r="S393" s="120"/>
      <c r="T393" s="30"/>
      <c r="U393" s="23"/>
    </row>
    <row r="394" spans="1:21" ht="15" customHeight="1">
      <c r="A394" s="27"/>
      <c r="B394" s="27"/>
      <c r="C394" s="24" t="s">
        <v>19</v>
      </c>
      <c r="D394" s="24"/>
      <c r="E394" s="24"/>
      <c r="F394" s="41"/>
      <c r="G394" s="28" t="s">
        <v>27</v>
      </c>
      <c r="H394" s="28"/>
      <c r="I394" s="28"/>
      <c r="J394" s="28"/>
      <c r="K394" s="28"/>
      <c r="L394" s="28"/>
      <c r="M394" s="959"/>
      <c r="N394" s="44"/>
      <c r="O394" s="378"/>
      <c r="P394" s="380"/>
      <c r="Q394" s="378"/>
      <c r="R394" s="1410" t="s">
        <v>28</v>
      </c>
      <c r="S394" s="1410"/>
      <c r="T394" s="30">
        <v>0.33487084870848705</v>
      </c>
      <c r="U394" s="23"/>
    </row>
    <row r="395" spans="1:21" ht="15" customHeight="1">
      <c r="A395" s="1854"/>
      <c r="B395" s="62"/>
      <c r="C395" s="18"/>
      <c r="D395" s="18"/>
      <c r="E395" s="18"/>
      <c r="F395" s="128"/>
      <c r="G395" s="20"/>
      <c r="H395" s="20"/>
      <c r="I395" s="20"/>
      <c r="J395" s="20"/>
      <c r="K395" s="20"/>
      <c r="L395" s="20"/>
      <c r="M395" s="968"/>
      <c r="N395" s="21"/>
      <c r="O395" s="845"/>
      <c r="P395" s="1135"/>
      <c r="Q395" s="845"/>
      <c r="R395" s="193"/>
      <c r="S395" s="1"/>
      <c r="T395" s="22"/>
      <c r="U395" s="23"/>
    </row>
    <row r="396" spans="1:20" ht="24" customHeight="1">
      <c r="A396" s="1565" t="s">
        <v>346</v>
      </c>
      <c r="B396" s="1247"/>
      <c r="C396" s="1247"/>
      <c r="D396" s="875"/>
      <c r="E396" s="875"/>
      <c r="F396" s="875"/>
      <c r="G396" s="875"/>
      <c r="H396" s="875"/>
      <c r="I396" s="875"/>
      <c r="J396" s="875"/>
      <c r="K396" s="875"/>
      <c r="L396" s="875"/>
      <c r="M396" s="954"/>
      <c r="N396" s="875"/>
      <c r="O396" s="1121"/>
      <c r="P396" s="1121"/>
      <c r="Q396" s="1121"/>
      <c r="R396" s="875"/>
      <c r="S396" s="875"/>
      <c r="T396" s="876"/>
    </row>
    <row r="397" spans="1:20" ht="33" customHeight="1">
      <c r="A397" s="63"/>
      <c r="B397" s="63"/>
      <c r="C397" s="64"/>
      <c r="D397" s="537"/>
      <c r="E397" s="537"/>
      <c r="F397" s="492"/>
      <c r="G397" s="20"/>
      <c r="H397" s="20"/>
      <c r="I397" s="20"/>
      <c r="J397" s="20"/>
      <c r="K397" s="20"/>
      <c r="L397" s="20"/>
      <c r="M397" s="968"/>
      <c r="N397" s="21"/>
      <c r="O397" s="845"/>
      <c r="P397" s="1135"/>
      <c r="Q397" s="845"/>
      <c r="R397" s="193"/>
      <c r="S397" s="1"/>
      <c r="T397" s="22"/>
    </row>
    <row r="398" spans="1:20" ht="30" customHeight="1">
      <c r="A398" s="1095" t="s">
        <v>229</v>
      </c>
      <c r="B398" s="1096"/>
      <c r="C398" s="66" t="s">
        <v>237</v>
      </c>
      <c r="D398" s="539"/>
      <c r="E398" s="17"/>
      <c r="F398" s="17"/>
      <c r="H398" s="1738"/>
      <c r="I398" s="1738"/>
      <c r="N398" s="21"/>
      <c r="O398" s="845"/>
      <c r="P398" s="1135"/>
      <c r="Q398" s="845"/>
      <c r="R398" s="193"/>
      <c r="S398" s="1"/>
      <c r="T398" s="22"/>
    </row>
    <row r="399" spans="1:20" ht="30.75" customHeight="1">
      <c r="A399" s="1095" t="s">
        <v>230</v>
      </c>
      <c r="B399" s="1096"/>
      <c r="C399" s="66" t="s">
        <v>512</v>
      </c>
      <c r="D399" s="538"/>
      <c r="E399" s="17"/>
      <c r="F399" s="17"/>
      <c r="H399" s="1548"/>
      <c r="I399" s="1548"/>
      <c r="N399" s="21"/>
      <c r="O399" s="845"/>
      <c r="P399" s="1135"/>
      <c r="Q399" s="845"/>
      <c r="R399" s="193"/>
      <c r="S399" s="1"/>
      <c r="T399" s="22"/>
    </row>
    <row r="400" spans="1:20" ht="34.5" customHeight="1">
      <c r="A400" s="1566" t="s">
        <v>231</v>
      </c>
      <c r="B400" s="1567"/>
      <c r="C400" s="66" t="s">
        <v>238</v>
      </c>
      <c r="D400" s="539"/>
      <c r="E400" s="17"/>
      <c r="F400" s="17"/>
      <c r="H400" s="23"/>
      <c r="I400" s="23"/>
      <c r="N400" s="21"/>
      <c r="O400" s="845"/>
      <c r="P400" s="1135"/>
      <c r="Q400" s="845"/>
      <c r="R400" s="193"/>
      <c r="S400" s="1"/>
      <c r="T400" s="22"/>
    </row>
    <row r="401" spans="1:20" ht="24" customHeight="1">
      <c r="A401" s="65" t="s">
        <v>239</v>
      </c>
      <c r="B401" s="68"/>
      <c r="C401" s="544">
        <v>2018</v>
      </c>
      <c r="D401" s="541"/>
      <c r="E401" s="17"/>
      <c r="F401" s="17"/>
      <c r="N401" s="21"/>
      <c r="O401" s="845"/>
      <c r="P401" s="1135"/>
      <c r="Q401" s="845"/>
      <c r="R401" s="193"/>
      <c r="S401" s="1"/>
      <c r="T401" s="22"/>
    </row>
    <row r="402" spans="1:20" ht="28.5" customHeight="1">
      <c r="A402" s="65" t="s">
        <v>232</v>
      </c>
      <c r="B402" s="545" t="s">
        <v>346</v>
      </c>
      <c r="C402" s="67"/>
      <c r="D402" s="542"/>
      <c r="E402" s="542"/>
      <c r="F402" s="17"/>
      <c r="N402" s="21"/>
      <c r="O402" s="845"/>
      <c r="P402" s="1135"/>
      <c r="Q402" s="845"/>
      <c r="R402" s="193"/>
      <c r="S402" s="1"/>
      <c r="T402" s="22"/>
    </row>
    <row r="403" spans="1:20" ht="30" customHeight="1">
      <c r="A403" s="672" t="s">
        <v>233</v>
      </c>
      <c r="B403" s="546">
        <v>43782</v>
      </c>
      <c r="C403" s="67"/>
      <c r="D403" s="541"/>
      <c r="E403" s="543"/>
      <c r="F403" s="543"/>
      <c r="N403" s="21"/>
      <c r="O403" s="845"/>
      <c r="P403" s="1135"/>
      <c r="Q403" s="845"/>
      <c r="R403" s="193"/>
      <c r="S403" s="1"/>
      <c r="T403" s="22"/>
    </row>
    <row r="404" spans="1:20" ht="30" customHeight="1">
      <c r="A404" s="544" t="s">
        <v>31</v>
      </c>
      <c r="B404" s="546">
        <v>44294</v>
      </c>
      <c r="C404" s="67"/>
      <c r="D404" s="540"/>
      <c r="E404" s="543"/>
      <c r="F404" s="543"/>
      <c r="N404" s="21"/>
      <c r="O404" s="845"/>
      <c r="P404" s="1135"/>
      <c r="Q404" s="845"/>
      <c r="R404" s="193"/>
      <c r="S404" s="1"/>
      <c r="T404" s="22"/>
    </row>
    <row r="405" spans="1:20" ht="13.5" customHeight="1">
      <c r="A405" s="87" t="s">
        <v>347</v>
      </c>
      <c r="B405" s="547"/>
      <c r="C405" s="547"/>
      <c r="N405" s="21"/>
      <c r="O405" s="845"/>
      <c r="P405" s="1135"/>
      <c r="Q405" s="845"/>
      <c r="R405" s="193"/>
      <c r="S405" s="1"/>
      <c r="T405" s="22"/>
    </row>
    <row r="406" spans="1:20" ht="13.5" customHeight="1">
      <c r="A406" s="547"/>
      <c r="B406" s="547"/>
      <c r="C406" s="547"/>
      <c r="N406" s="21"/>
      <c r="O406" s="845"/>
      <c r="P406" s="1135"/>
      <c r="Q406" s="845"/>
      <c r="R406" s="193"/>
      <c r="S406" s="1"/>
      <c r="T406" s="22"/>
    </row>
    <row r="407" spans="14:20" ht="13.5" customHeight="1">
      <c r="N407" s="21"/>
      <c r="O407" s="845"/>
      <c r="P407" s="1135"/>
      <c r="Q407" s="845"/>
      <c r="R407" s="193"/>
      <c r="S407" s="1"/>
      <c r="T407" s="22"/>
    </row>
    <row r="408" spans="1:21" ht="48.75" customHeight="1">
      <c r="A408" s="363" t="s">
        <v>3</v>
      </c>
      <c r="B408" s="364" t="s">
        <v>241</v>
      </c>
      <c r="C408" s="364" t="s">
        <v>1137</v>
      </c>
      <c r="D408" s="364" t="s">
        <v>234</v>
      </c>
      <c r="E408" s="364" t="s">
        <v>240</v>
      </c>
      <c r="F408" s="363" t="s">
        <v>235</v>
      </c>
      <c r="G408" s="47" t="s">
        <v>6</v>
      </c>
      <c r="H408" s="47" t="s">
        <v>7</v>
      </c>
      <c r="I408" s="47" t="s">
        <v>35</v>
      </c>
      <c r="J408" s="47" t="s">
        <v>236</v>
      </c>
      <c r="K408" s="47" t="s">
        <v>8</v>
      </c>
      <c r="L408" s="47" t="s">
        <v>9</v>
      </c>
      <c r="M408" s="973" t="s">
        <v>37</v>
      </c>
      <c r="N408" s="119" t="s">
        <v>10</v>
      </c>
      <c r="O408" s="1097" t="s">
        <v>11</v>
      </c>
      <c r="P408" s="446" t="s">
        <v>12</v>
      </c>
      <c r="Q408" s="1097" t="s">
        <v>13</v>
      </c>
      <c r="R408" s="115" t="s">
        <v>14</v>
      </c>
      <c r="S408" s="1286" t="s">
        <v>38</v>
      </c>
      <c r="T408" s="1286"/>
      <c r="U408" s="23"/>
    </row>
    <row r="409" spans="1:21" ht="13.5" customHeight="1">
      <c r="A409" s="47"/>
      <c r="B409" s="48"/>
      <c r="C409" s="48"/>
      <c r="D409" s="48"/>
      <c r="E409" s="48"/>
      <c r="F409" s="47"/>
      <c r="G409" s="47"/>
      <c r="H409" s="47"/>
      <c r="I409" s="47"/>
      <c r="J409" s="47"/>
      <c r="K409" s="47"/>
      <c r="L409" s="47"/>
      <c r="M409" s="973"/>
      <c r="N409" s="119"/>
      <c r="O409" s="1097"/>
      <c r="P409" s="446"/>
      <c r="Q409" s="1097"/>
      <c r="R409" s="115"/>
      <c r="S409" s="24" t="s">
        <v>15</v>
      </c>
      <c r="T409" s="24" t="s">
        <v>16</v>
      </c>
      <c r="U409" s="23"/>
    </row>
    <row r="410" spans="1:21" ht="409.5" customHeight="1">
      <c r="A410" s="363">
        <v>1</v>
      </c>
      <c r="B410" s="364">
        <v>1401003</v>
      </c>
      <c r="C410" s="532" t="s">
        <v>1136</v>
      </c>
      <c r="D410" s="532" t="s">
        <v>242</v>
      </c>
      <c r="E410" s="532" t="s">
        <v>243</v>
      </c>
      <c r="F410" s="527" t="s">
        <v>244</v>
      </c>
      <c r="G410" s="527" t="s">
        <v>245</v>
      </c>
      <c r="H410" s="527" t="s">
        <v>246</v>
      </c>
      <c r="I410" s="239" t="s">
        <v>247</v>
      </c>
      <c r="J410" s="365">
        <v>1</v>
      </c>
      <c r="K410" s="366">
        <v>43782</v>
      </c>
      <c r="L410" s="367">
        <v>44147</v>
      </c>
      <c r="M410" s="974">
        <v>52</v>
      </c>
      <c r="N410" s="354">
        <v>0</v>
      </c>
      <c r="O410" s="1098">
        <v>0.5</v>
      </c>
      <c r="P410" s="355">
        <f aca="true" t="shared" si="3" ref="P410:P416">M410*O410</f>
        <v>26</v>
      </c>
      <c r="Q410" s="355">
        <f aca="true" t="shared" si="4" ref="Q410:Q416">P410</f>
        <v>26</v>
      </c>
      <c r="R410" s="356">
        <v>52</v>
      </c>
      <c r="S410" s="368"/>
      <c r="T410" s="43"/>
      <c r="U410" s="23"/>
    </row>
    <row r="411" spans="1:20" ht="333.75" customHeight="1">
      <c r="A411" s="363">
        <v>2</v>
      </c>
      <c r="B411" s="364">
        <v>1401100</v>
      </c>
      <c r="C411" s="532" t="s">
        <v>1138</v>
      </c>
      <c r="D411" s="533" t="s">
        <v>248</v>
      </c>
      <c r="E411" s="532" t="s">
        <v>249</v>
      </c>
      <c r="F411" s="533" t="s">
        <v>250</v>
      </c>
      <c r="G411" s="527" t="s">
        <v>251</v>
      </c>
      <c r="H411" s="532" t="s">
        <v>252</v>
      </c>
      <c r="I411" s="254" t="s">
        <v>253</v>
      </c>
      <c r="J411" s="365">
        <v>1</v>
      </c>
      <c r="K411" s="366">
        <v>43782</v>
      </c>
      <c r="L411" s="367">
        <v>44147</v>
      </c>
      <c r="M411" s="975">
        <v>52</v>
      </c>
      <c r="N411" s="354">
        <v>0</v>
      </c>
      <c r="O411" s="1098">
        <v>1</v>
      </c>
      <c r="P411" s="355">
        <f t="shared" si="3"/>
        <v>52</v>
      </c>
      <c r="Q411" s="355">
        <f t="shared" si="4"/>
        <v>52</v>
      </c>
      <c r="R411" s="356">
        <v>52</v>
      </c>
      <c r="S411" s="352"/>
      <c r="T411" s="50"/>
    </row>
    <row r="412" spans="1:20" ht="228" customHeight="1">
      <c r="A412" s="363">
        <v>3</v>
      </c>
      <c r="B412" s="364">
        <v>1401100</v>
      </c>
      <c r="C412" s="532" t="s">
        <v>1139</v>
      </c>
      <c r="D412" s="533" t="s">
        <v>254</v>
      </c>
      <c r="E412" s="532" t="s">
        <v>255</v>
      </c>
      <c r="F412" s="533" t="s">
        <v>250</v>
      </c>
      <c r="G412" s="527" t="s">
        <v>251</v>
      </c>
      <c r="H412" s="532" t="s">
        <v>256</v>
      </c>
      <c r="I412" s="254" t="s">
        <v>253</v>
      </c>
      <c r="J412" s="365">
        <v>1</v>
      </c>
      <c r="K412" s="366">
        <v>43782</v>
      </c>
      <c r="L412" s="367">
        <v>44147</v>
      </c>
      <c r="M412" s="975">
        <v>52</v>
      </c>
      <c r="N412" s="370">
        <v>0</v>
      </c>
      <c r="O412" s="1098">
        <v>1</v>
      </c>
      <c r="P412" s="355">
        <f t="shared" si="3"/>
        <v>52</v>
      </c>
      <c r="Q412" s="355">
        <f t="shared" si="4"/>
        <v>52</v>
      </c>
      <c r="R412" s="356">
        <v>52</v>
      </c>
      <c r="S412" s="371"/>
      <c r="T412" s="60"/>
    </row>
    <row r="413" spans="1:20" ht="246" customHeight="1">
      <c r="A413" s="369">
        <v>4</v>
      </c>
      <c r="B413" s="364">
        <v>11401100</v>
      </c>
      <c r="C413" s="532" t="s">
        <v>1140</v>
      </c>
      <c r="D413" s="533" t="s">
        <v>257</v>
      </c>
      <c r="E413" s="533" t="s">
        <v>258</v>
      </c>
      <c r="F413" s="527" t="s">
        <v>259</v>
      </c>
      <c r="G413" s="527" t="s">
        <v>260</v>
      </c>
      <c r="H413" s="532" t="s">
        <v>261</v>
      </c>
      <c r="I413" s="254" t="s">
        <v>262</v>
      </c>
      <c r="J413" s="365">
        <v>1</v>
      </c>
      <c r="K413" s="366">
        <v>43782</v>
      </c>
      <c r="L413" s="367">
        <v>44147</v>
      </c>
      <c r="M413" s="975">
        <v>52</v>
      </c>
      <c r="N413" s="370">
        <v>0</v>
      </c>
      <c r="O413" s="1098">
        <v>0.4</v>
      </c>
      <c r="P413" s="355">
        <f t="shared" si="3"/>
        <v>20.8</v>
      </c>
      <c r="Q413" s="355">
        <f t="shared" si="4"/>
        <v>20.8</v>
      </c>
      <c r="R413" s="356">
        <v>52</v>
      </c>
      <c r="S413" s="371"/>
      <c r="T413" s="60"/>
    </row>
    <row r="414" spans="1:20" ht="228.75" customHeight="1">
      <c r="A414" s="369">
        <v>5</v>
      </c>
      <c r="B414" s="364">
        <v>1405004</v>
      </c>
      <c r="C414" s="532" t="s">
        <v>1140</v>
      </c>
      <c r="D414" s="533" t="s">
        <v>263</v>
      </c>
      <c r="E414" s="533" t="s">
        <v>264</v>
      </c>
      <c r="F414" s="527" t="s">
        <v>265</v>
      </c>
      <c r="G414" s="527" t="s">
        <v>260</v>
      </c>
      <c r="H414" s="532" t="s">
        <v>261</v>
      </c>
      <c r="I414" s="254" t="s">
        <v>266</v>
      </c>
      <c r="J414" s="365">
        <v>1</v>
      </c>
      <c r="K414" s="366">
        <v>43782</v>
      </c>
      <c r="L414" s="367">
        <v>44147</v>
      </c>
      <c r="M414" s="975">
        <v>52</v>
      </c>
      <c r="N414" s="370">
        <v>0</v>
      </c>
      <c r="O414" s="1083">
        <v>0.5</v>
      </c>
      <c r="P414" s="1081">
        <f t="shared" si="3"/>
        <v>26</v>
      </c>
      <c r="Q414" s="1081">
        <f t="shared" si="4"/>
        <v>26</v>
      </c>
      <c r="R414" s="372">
        <v>52</v>
      </c>
      <c r="S414" s="371"/>
      <c r="T414" s="60"/>
    </row>
    <row r="415" spans="1:20" ht="227.25" customHeight="1">
      <c r="A415" s="369">
        <v>6</v>
      </c>
      <c r="B415" s="364">
        <v>1402012</v>
      </c>
      <c r="C415" s="532" t="s">
        <v>1140</v>
      </c>
      <c r="D415" s="533" t="s">
        <v>267</v>
      </c>
      <c r="E415" s="532" t="s">
        <v>268</v>
      </c>
      <c r="F415" s="527" t="s">
        <v>269</v>
      </c>
      <c r="G415" s="527" t="s">
        <v>270</v>
      </c>
      <c r="H415" s="532" t="s">
        <v>271</v>
      </c>
      <c r="I415" s="254" t="s">
        <v>272</v>
      </c>
      <c r="J415" s="373" t="s">
        <v>273</v>
      </c>
      <c r="K415" s="366">
        <v>43782</v>
      </c>
      <c r="L415" s="367">
        <v>44147</v>
      </c>
      <c r="M415" s="975">
        <v>52</v>
      </c>
      <c r="N415" s="370">
        <v>0</v>
      </c>
      <c r="O415" s="1083">
        <v>0.5</v>
      </c>
      <c r="P415" s="1081">
        <f t="shared" si="3"/>
        <v>26</v>
      </c>
      <c r="Q415" s="1081">
        <f t="shared" si="4"/>
        <v>26</v>
      </c>
      <c r="R415" s="372">
        <v>52</v>
      </c>
      <c r="S415" s="371"/>
      <c r="T415" s="60"/>
    </row>
    <row r="416" spans="1:20" ht="228.75" customHeight="1">
      <c r="A416" s="364">
        <v>7</v>
      </c>
      <c r="B416" s="364">
        <v>1404012</v>
      </c>
      <c r="C416" s="532" t="s">
        <v>1140</v>
      </c>
      <c r="D416" s="533" t="s">
        <v>274</v>
      </c>
      <c r="E416" s="532" t="s">
        <v>275</v>
      </c>
      <c r="F416" s="527" t="s">
        <v>276</v>
      </c>
      <c r="G416" s="527" t="s">
        <v>277</v>
      </c>
      <c r="H416" s="532" t="s">
        <v>261</v>
      </c>
      <c r="I416" s="254" t="s">
        <v>278</v>
      </c>
      <c r="J416" s="365">
        <v>1</v>
      </c>
      <c r="K416" s="366">
        <v>43770</v>
      </c>
      <c r="L416" s="367">
        <v>44166</v>
      </c>
      <c r="M416" s="975">
        <v>52</v>
      </c>
      <c r="N416" s="370">
        <v>0</v>
      </c>
      <c r="O416" s="1083">
        <v>0.2</v>
      </c>
      <c r="P416" s="1081">
        <f t="shared" si="3"/>
        <v>10.4</v>
      </c>
      <c r="Q416" s="1081">
        <f t="shared" si="4"/>
        <v>10.4</v>
      </c>
      <c r="R416" s="372">
        <v>52</v>
      </c>
      <c r="S416" s="371"/>
      <c r="T416" s="60"/>
    </row>
    <row r="417" spans="1:20" ht="230.25" customHeight="1">
      <c r="A417" s="364">
        <v>8</v>
      </c>
      <c r="B417" s="364">
        <v>1404004</v>
      </c>
      <c r="C417" s="532" t="s">
        <v>1140</v>
      </c>
      <c r="D417" s="533" t="s">
        <v>279</v>
      </c>
      <c r="E417" s="532" t="s">
        <v>280</v>
      </c>
      <c r="F417" s="527" t="s">
        <v>281</v>
      </c>
      <c r="G417" s="527" t="s">
        <v>282</v>
      </c>
      <c r="H417" s="532" t="s">
        <v>283</v>
      </c>
      <c r="I417" s="254" t="s">
        <v>284</v>
      </c>
      <c r="J417" s="365">
        <v>1</v>
      </c>
      <c r="K417" s="366">
        <v>43782</v>
      </c>
      <c r="L417" s="367">
        <v>44147</v>
      </c>
      <c r="M417" s="975">
        <v>52</v>
      </c>
      <c r="N417" s="370">
        <v>0</v>
      </c>
      <c r="O417" s="1083">
        <v>1</v>
      </c>
      <c r="P417" s="1081">
        <v>0</v>
      </c>
      <c r="Q417" s="374">
        <v>0</v>
      </c>
      <c r="R417" s="372">
        <v>52</v>
      </c>
      <c r="S417" s="371"/>
      <c r="T417" s="60"/>
    </row>
    <row r="418" spans="1:20" ht="226.5" customHeight="1">
      <c r="A418" s="369">
        <v>9</v>
      </c>
      <c r="B418" s="364">
        <v>1401003</v>
      </c>
      <c r="C418" s="532" t="s">
        <v>1140</v>
      </c>
      <c r="D418" s="533" t="s">
        <v>285</v>
      </c>
      <c r="E418" s="534" t="s">
        <v>286</v>
      </c>
      <c r="F418" s="532" t="s">
        <v>287</v>
      </c>
      <c r="G418" s="527" t="s">
        <v>288</v>
      </c>
      <c r="H418" s="532" t="s">
        <v>289</v>
      </c>
      <c r="I418" s="254" t="s">
        <v>290</v>
      </c>
      <c r="J418" s="365">
        <v>1</v>
      </c>
      <c r="K418" s="366">
        <v>43782</v>
      </c>
      <c r="L418" s="367">
        <v>44147</v>
      </c>
      <c r="M418" s="975">
        <v>52</v>
      </c>
      <c r="N418" s="370">
        <v>0</v>
      </c>
      <c r="O418" s="1083">
        <v>0.3</v>
      </c>
      <c r="P418" s="1081">
        <f>M418*O418</f>
        <v>15.6</v>
      </c>
      <c r="Q418" s="1081">
        <f>P418</f>
        <v>15.6</v>
      </c>
      <c r="R418" s="372">
        <v>52</v>
      </c>
      <c r="S418" s="371"/>
      <c r="T418" s="60"/>
    </row>
    <row r="419" spans="1:20" ht="233.25" customHeight="1">
      <c r="A419" s="369">
        <v>10</v>
      </c>
      <c r="B419" s="364">
        <v>1401003</v>
      </c>
      <c r="C419" s="532" t="s">
        <v>1140</v>
      </c>
      <c r="D419" s="533" t="s">
        <v>285</v>
      </c>
      <c r="E419" s="534" t="s">
        <v>286</v>
      </c>
      <c r="F419" s="532" t="s">
        <v>287</v>
      </c>
      <c r="G419" s="527" t="s">
        <v>288</v>
      </c>
      <c r="H419" s="532" t="s">
        <v>289</v>
      </c>
      <c r="I419" s="254" t="s">
        <v>290</v>
      </c>
      <c r="J419" s="365">
        <v>1</v>
      </c>
      <c r="K419" s="366">
        <v>43782</v>
      </c>
      <c r="L419" s="367">
        <v>44147</v>
      </c>
      <c r="M419" s="975">
        <v>52</v>
      </c>
      <c r="N419" s="370">
        <v>0</v>
      </c>
      <c r="O419" s="1083">
        <v>0.05</v>
      </c>
      <c r="P419" s="1081">
        <f>M419*O419</f>
        <v>2.6</v>
      </c>
      <c r="Q419" s="1081">
        <f>P419</f>
        <v>2.6</v>
      </c>
      <c r="R419" s="372">
        <v>52</v>
      </c>
      <c r="S419" s="371"/>
      <c r="T419" s="60"/>
    </row>
    <row r="420" spans="1:20" ht="227.25" customHeight="1">
      <c r="A420" s="369">
        <v>11</v>
      </c>
      <c r="B420" s="364">
        <v>1402016</v>
      </c>
      <c r="C420" s="532" t="s">
        <v>1140</v>
      </c>
      <c r="D420" s="533" t="s">
        <v>291</v>
      </c>
      <c r="E420" s="532" t="s">
        <v>292</v>
      </c>
      <c r="F420" s="535" t="s">
        <v>293</v>
      </c>
      <c r="G420" s="527" t="s">
        <v>294</v>
      </c>
      <c r="H420" s="536" t="s">
        <v>295</v>
      </c>
      <c r="I420" s="254" t="s">
        <v>296</v>
      </c>
      <c r="J420" s="365">
        <v>1</v>
      </c>
      <c r="K420" s="366">
        <v>43782</v>
      </c>
      <c r="L420" s="367">
        <v>44147</v>
      </c>
      <c r="M420" s="975">
        <v>52</v>
      </c>
      <c r="N420" s="370">
        <v>0</v>
      </c>
      <c r="O420" s="1083">
        <v>1</v>
      </c>
      <c r="P420" s="1081">
        <f>M420*O420</f>
        <v>52</v>
      </c>
      <c r="Q420" s="1081">
        <f>P420</f>
        <v>52</v>
      </c>
      <c r="R420" s="372">
        <v>52</v>
      </c>
      <c r="S420" s="371"/>
      <c r="T420" s="60"/>
    </row>
    <row r="421" spans="1:20" ht="225" customHeight="1">
      <c r="A421" s="364">
        <v>13</v>
      </c>
      <c r="B421" s="364">
        <v>1404100</v>
      </c>
      <c r="C421" s="532" t="s">
        <v>1140</v>
      </c>
      <c r="D421" s="533" t="s">
        <v>297</v>
      </c>
      <c r="E421" s="532" t="s">
        <v>298</v>
      </c>
      <c r="F421" s="527" t="s">
        <v>299</v>
      </c>
      <c r="G421" s="527" t="s">
        <v>300</v>
      </c>
      <c r="H421" s="532" t="s">
        <v>301</v>
      </c>
      <c r="I421" s="254" t="s">
        <v>302</v>
      </c>
      <c r="J421" s="365">
        <v>1</v>
      </c>
      <c r="K421" s="366">
        <v>43782</v>
      </c>
      <c r="L421" s="367">
        <v>44147</v>
      </c>
      <c r="M421" s="975">
        <v>52</v>
      </c>
      <c r="N421" s="370">
        <v>0</v>
      </c>
      <c r="O421" s="1083">
        <v>1</v>
      </c>
      <c r="P421" s="1081">
        <v>0</v>
      </c>
      <c r="Q421" s="1081">
        <f>P421</f>
        <v>0</v>
      </c>
      <c r="R421" s="372">
        <v>52</v>
      </c>
      <c r="S421" s="371"/>
      <c r="T421" s="60"/>
    </row>
    <row r="422" spans="1:20" ht="234" customHeight="1">
      <c r="A422" s="364">
        <v>14</v>
      </c>
      <c r="B422" s="364">
        <v>1405100</v>
      </c>
      <c r="C422" s="532" t="s">
        <v>1140</v>
      </c>
      <c r="D422" s="533" t="s">
        <v>303</v>
      </c>
      <c r="E422" s="532" t="s">
        <v>304</v>
      </c>
      <c r="F422" s="527" t="s">
        <v>305</v>
      </c>
      <c r="G422" s="527" t="s">
        <v>306</v>
      </c>
      <c r="H422" s="532" t="s">
        <v>307</v>
      </c>
      <c r="I422" s="254" t="s">
        <v>308</v>
      </c>
      <c r="J422" s="365">
        <v>1</v>
      </c>
      <c r="K422" s="366">
        <v>43782</v>
      </c>
      <c r="L422" s="367">
        <v>44147</v>
      </c>
      <c r="M422" s="975">
        <v>52</v>
      </c>
      <c r="N422" s="370">
        <v>0</v>
      </c>
      <c r="O422" s="1083">
        <v>0.9</v>
      </c>
      <c r="P422" s="1081">
        <v>0</v>
      </c>
      <c r="Q422" s="374">
        <v>0</v>
      </c>
      <c r="R422" s="372">
        <v>52</v>
      </c>
      <c r="S422" s="371"/>
      <c r="T422" s="60"/>
    </row>
    <row r="423" spans="1:20" ht="322.5" customHeight="1">
      <c r="A423" s="364">
        <v>15</v>
      </c>
      <c r="B423" s="364">
        <v>2205100</v>
      </c>
      <c r="C423" s="532" t="s">
        <v>1141</v>
      </c>
      <c r="D423" s="533" t="s">
        <v>309</v>
      </c>
      <c r="E423" s="532" t="s">
        <v>310</v>
      </c>
      <c r="F423" s="527" t="s">
        <v>311</v>
      </c>
      <c r="G423" s="527" t="s">
        <v>312</v>
      </c>
      <c r="H423" s="532" t="s">
        <v>313</v>
      </c>
      <c r="I423" s="254" t="s">
        <v>314</v>
      </c>
      <c r="J423" s="365">
        <v>1</v>
      </c>
      <c r="K423" s="366">
        <v>43782</v>
      </c>
      <c r="L423" s="367">
        <v>44147</v>
      </c>
      <c r="M423" s="975">
        <v>52</v>
      </c>
      <c r="N423" s="370">
        <v>0</v>
      </c>
      <c r="O423" s="1083">
        <v>1</v>
      </c>
      <c r="P423" s="1081">
        <f>M423*O423</f>
        <v>52</v>
      </c>
      <c r="Q423" s="1081">
        <f>P423</f>
        <v>52</v>
      </c>
      <c r="R423" s="372">
        <v>52</v>
      </c>
      <c r="S423" s="371"/>
      <c r="T423" s="60"/>
    </row>
    <row r="424" spans="1:20" ht="321.75" customHeight="1">
      <c r="A424" s="364">
        <v>16</v>
      </c>
      <c r="B424" s="364">
        <v>1401010</v>
      </c>
      <c r="C424" s="532" t="s">
        <v>1142</v>
      </c>
      <c r="D424" s="533" t="s">
        <v>315</v>
      </c>
      <c r="E424" s="532" t="s">
        <v>316</v>
      </c>
      <c r="F424" s="527" t="s">
        <v>317</v>
      </c>
      <c r="G424" s="527" t="s">
        <v>318</v>
      </c>
      <c r="H424" s="532" t="s">
        <v>319</v>
      </c>
      <c r="I424" s="254" t="s">
        <v>320</v>
      </c>
      <c r="J424" s="365" t="s">
        <v>273</v>
      </c>
      <c r="K424" s="366">
        <v>43782</v>
      </c>
      <c r="L424" s="367">
        <v>44147</v>
      </c>
      <c r="M424" s="975">
        <v>52</v>
      </c>
      <c r="N424" s="370">
        <v>0</v>
      </c>
      <c r="O424" s="1083">
        <v>0</v>
      </c>
      <c r="P424" s="1081">
        <f>M424*O424</f>
        <v>0</v>
      </c>
      <c r="Q424" s="1081">
        <f>P424</f>
        <v>0</v>
      </c>
      <c r="R424" s="372">
        <v>52</v>
      </c>
      <c r="S424" s="371"/>
      <c r="T424" s="60"/>
    </row>
    <row r="425" spans="1:20" ht="243.75" customHeight="1">
      <c r="A425" s="364">
        <v>22</v>
      </c>
      <c r="B425" s="364">
        <v>1401010</v>
      </c>
      <c r="C425" s="532" t="s">
        <v>1143</v>
      </c>
      <c r="D425" s="533" t="s">
        <v>321</v>
      </c>
      <c r="E425" s="532" t="s">
        <v>322</v>
      </c>
      <c r="F425" s="527" t="s">
        <v>323</v>
      </c>
      <c r="G425" s="527" t="s">
        <v>260</v>
      </c>
      <c r="H425" s="532" t="s">
        <v>324</v>
      </c>
      <c r="I425" s="254" t="s">
        <v>247</v>
      </c>
      <c r="J425" s="365">
        <v>1</v>
      </c>
      <c r="K425" s="366">
        <v>43782</v>
      </c>
      <c r="L425" s="367">
        <v>44147</v>
      </c>
      <c r="M425" s="975">
        <v>52</v>
      </c>
      <c r="N425" s="370">
        <v>0</v>
      </c>
      <c r="O425" s="1083">
        <v>0</v>
      </c>
      <c r="P425" s="1081">
        <f>M425*O425</f>
        <v>0</v>
      </c>
      <c r="Q425" s="1081">
        <f>P425</f>
        <v>0</v>
      </c>
      <c r="R425" s="372">
        <v>52</v>
      </c>
      <c r="S425" s="371"/>
      <c r="T425" s="60"/>
    </row>
    <row r="426" spans="1:20" ht="169.5" customHeight="1">
      <c r="A426" s="364">
        <v>23</v>
      </c>
      <c r="B426" s="364">
        <v>1404005</v>
      </c>
      <c r="C426" s="532" t="s">
        <v>325</v>
      </c>
      <c r="D426" s="533" t="s">
        <v>326</v>
      </c>
      <c r="E426" s="532" t="s">
        <v>327</v>
      </c>
      <c r="F426" s="527" t="s">
        <v>328</v>
      </c>
      <c r="G426" s="527" t="s">
        <v>329</v>
      </c>
      <c r="H426" s="532" t="s">
        <v>330</v>
      </c>
      <c r="I426" s="254" t="s">
        <v>331</v>
      </c>
      <c r="J426" s="365">
        <v>1</v>
      </c>
      <c r="K426" s="366" t="s">
        <v>332</v>
      </c>
      <c r="L426" s="367">
        <v>44147</v>
      </c>
      <c r="M426" s="975">
        <v>52</v>
      </c>
      <c r="N426" s="370">
        <v>0</v>
      </c>
      <c r="O426" s="1083">
        <v>0</v>
      </c>
      <c r="P426" s="1081">
        <v>0</v>
      </c>
      <c r="Q426" s="374">
        <v>0</v>
      </c>
      <c r="R426" s="372">
        <v>52</v>
      </c>
      <c r="S426" s="371"/>
      <c r="T426" s="60"/>
    </row>
    <row r="427" spans="1:20" ht="217.5" customHeight="1">
      <c r="A427" s="364">
        <v>26</v>
      </c>
      <c r="B427" s="364">
        <v>1402012</v>
      </c>
      <c r="C427" s="532" t="s">
        <v>333</v>
      </c>
      <c r="D427" s="533" t="s">
        <v>334</v>
      </c>
      <c r="E427" s="532" t="s">
        <v>335</v>
      </c>
      <c r="F427" s="527" t="s">
        <v>336</v>
      </c>
      <c r="G427" s="527" t="s">
        <v>337</v>
      </c>
      <c r="H427" s="532" t="s">
        <v>338</v>
      </c>
      <c r="I427" s="254" t="s">
        <v>339</v>
      </c>
      <c r="J427" s="375">
        <v>1</v>
      </c>
      <c r="K427" s="366">
        <v>43782</v>
      </c>
      <c r="L427" s="367">
        <v>44147</v>
      </c>
      <c r="M427" s="975">
        <v>52</v>
      </c>
      <c r="N427" s="370">
        <v>0</v>
      </c>
      <c r="O427" s="1083">
        <v>1</v>
      </c>
      <c r="P427" s="1081">
        <f>M427*O427</f>
        <v>52</v>
      </c>
      <c r="Q427" s="1081">
        <f>P427</f>
        <v>52</v>
      </c>
      <c r="R427" s="372">
        <v>52</v>
      </c>
      <c r="S427" s="371"/>
      <c r="T427" s="60"/>
    </row>
    <row r="428" spans="1:20" ht="202.5" customHeight="1">
      <c r="A428" s="369">
        <v>28</v>
      </c>
      <c r="B428" s="364">
        <v>14040111</v>
      </c>
      <c r="C428" s="532" t="s">
        <v>1144</v>
      </c>
      <c r="D428" s="533" t="s">
        <v>340</v>
      </c>
      <c r="E428" s="532" t="s">
        <v>341</v>
      </c>
      <c r="F428" s="532" t="s">
        <v>342</v>
      </c>
      <c r="G428" s="532" t="s">
        <v>343</v>
      </c>
      <c r="H428" s="532" t="s">
        <v>344</v>
      </c>
      <c r="I428" s="254" t="s">
        <v>345</v>
      </c>
      <c r="J428" s="365">
        <v>1</v>
      </c>
      <c r="K428" s="366">
        <v>43782</v>
      </c>
      <c r="L428" s="367">
        <v>44147</v>
      </c>
      <c r="M428" s="975">
        <v>52</v>
      </c>
      <c r="N428" s="370">
        <v>0</v>
      </c>
      <c r="O428" s="1083">
        <v>0</v>
      </c>
      <c r="P428" s="1081">
        <v>0</v>
      </c>
      <c r="Q428" s="374">
        <v>0</v>
      </c>
      <c r="R428" s="372">
        <v>52</v>
      </c>
      <c r="S428" s="371"/>
      <c r="T428" s="60"/>
    </row>
    <row r="429" spans="1:20" ht="59.25" customHeight="1">
      <c r="A429" s="376"/>
      <c r="B429" s="352"/>
      <c r="C429" s="352"/>
      <c r="D429" s="352"/>
      <c r="E429" s="377"/>
      <c r="F429" s="378" t="s">
        <v>25</v>
      </c>
      <c r="G429" s="378"/>
      <c r="H429" s="378"/>
      <c r="I429" s="378"/>
      <c r="J429" s="378"/>
      <c r="K429" s="378"/>
      <c r="L429" s="378"/>
      <c r="M429" s="976"/>
      <c r="N429" s="379"/>
      <c r="O429" s="378"/>
      <c r="P429" s="380"/>
      <c r="Q429" s="1707" t="s">
        <v>26</v>
      </c>
      <c r="R429" s="1707"/>
      <c r="S429" s="381">
        <v>0</v>
      </c>
      <c r="T429" s="144"/>
    </row>
    <row r="430" spans="1:20" ht="16.5" customHeight="1">
      <c r="A430" s="27"/>
      <c r="B430" s="24"/>
      <c r="C430" s="24"/>
      <c r="D430" s="24"/>
      <c r="E430" s="41"/>
      <c r="F430" s="28" t="s">
        <v>27</v>
      </c>
      <c r="G430" s="28"/>
      <c r="H430" s="28"/>
      <c r="I430" s="28"/>
      <c r="J430" s="28"/>
      <c r="K430" s="28"/>
      <c r="L430" s="28"/>
      <c r="M430" s="959"/>
      <c r="N430" s="44"/>
      <c r="O430" s="378"/>
      <c r="P430" s="380"/>
      <c r="Q430" s="1410" t="s">
        <v>28</v>
      </c>
      <c r="R430" s="1410"/>
      <c r="S430" s="30">
        <v>0.33487084870848705</v>
      </c>
      <c r="T430" s="144"/>
    </row>
    <row r="431" spans="1:20" ht="20.25" customHeight="1">
      <c r="A431" s="62"/>
      <c r="B431" s="62"/>
      <c r="C431" s="18"/>
      <c r="D431" s="18"/>
      <c r="E431" s="18"/>
      <c r="F431" s="19"/>
      <c r="G431" s="20"/>
      <c r="H431" s="20"/>
      <c r="I431" s="20"/>
      <c r="J431" s="20"/>
      <c r="K431" s="20"/>
      <c r="L431" s="20"/>
      <c r="M431" s="968"/>
      <c r="N431" s="21"/>
      <c r="O431" s="845"/>
      <c r="P431" s="1135"/>
      <c r="Q431" s="845"/>
      <c r="R431" s="193"/>
      <c r="S431" s="1"/>
      <c r="T431" s="22"/>
    </row>
    <row r="432" spans="1:20" ht="13.5" customHeight="1">
      <c r="A432" s="62"/>
      <c r="B432" s="62"/>
      <c r="C432" s="18"/>
      <c r="D432" s="18"/>
      <c r="E432" s="18"/>
      <c r="F432" s="19"/>
      <c r="G432" s="20"/>
      <c r="H432" s="20"/>
      <c r="I432" s="20"/>
      <c r="J432" s="20"/>
      <c r="K432" s="20"/>
      <c r="L432" s="20"/>
      <c r="M432" s="968"/>
      <c r="N432" s="21"/>
      <c r="O432" s="845"/>
      <c r="P432" s="1135"/>
      <c r="Q432" s="845"/>
      <c r="R432" s="193"/>
      <c r="S432" s="1"/>
      <c r="T432" s="22"/>
    </row>
    <row r="433" spans="1:20" ht="13.5" customHeight="1">
      <c r="A433" s="62"/>
      <c r="B433" s="62"/>
      <c r="C433" s="18"/>
      <c r="D433" s="18"/>
      <c r="E433" s="18"/>
      <c r="F433" s="19"/>
      <c r="G433" s="20"/>
      <c r="H433" s="20"/>
      <c r="I433" s="20"/>
      <c r="J433" s="20"/>
      <c r="K433" s="20"/>
      <c r="L433" s="20"/>
      <c r="M433" s="968"/>
      <c r="N433" s="21"/>
      <c r="O433" s="845"/>
      <c r="P433" s="1135"/>
      <c r="Q433" s="845"/>
      <c r="R433" s="193"/>
      <c r="S433" s="1"/>
      <c r="T433" s="22"/>
    </row>
    <row r="434" spans="1:20" ht="13.5" customHeight="1">
      <c r="A434" s="874" t="s">
        <v>434</v>
      </c>
      <c r="B434" s="875"/>
      <c r="C434" s="875"/>
      <c r="D434" s="875"/>
      <c r="E434" s="875"/>
      <c r="F434" s="875"/>
      <c r="G434" s="875"/>
      <c r="H434" s="875"/>
      <c r="I434" s="875"/>
      <c r="J434" s="875"/>
      <c r="K434" s="875"/>
      <c r="L434" s="875"/>
      <c r="M434" s="954"/>
      <c r="N434" s="875"/>
      <c r="O434" s="1121"/>
      <c r="P434" s="1121"/>
      <c r="Q434" s="1121"/>
      <c r="R434" s="875"/>
      <c r="S434" s="875"/>
      <c r="T434" s="876"/>
    </row>
    <row r="435" spans="1:20" ht="13.5" customHeight="1">
      <c r="A435" s="62"/>
      <c r="B435" s="62"/>
      <c r="C435" s="18"/>
      <c r="D435" s="18"/>
      <c r="E435" s="18"/>
      <c r="F435" s="19"/>
      <c r="G435" s="20"/>
      <c r="H435" s="20"/>
      <c r="I435" s="20"/>
      <c r="J435" s="20"/>
      <c r="K435" s="20"/>
      <c r="L435" s="20"/>
      <c r="M435" s="977"/>
      <c r="N435" s="154"/>
      <c r="O435" s="845"/>
      <c r="P435" s="1135"/>
      <c r="Q435" s="845"/>
      <c r="R435" s="549"/>
      <c r="S435" s="1"/>
      <c r="T435" s="22"/>
    </row>
    <row r="436" spans="13:18" ht="13.5" customHeight="1">
      <c r="M436" s="953"/>
      <c r="N436" s="17"/>
      <c r="R436" s="17"/>
    </row>
    <row r="437" spans="1:18" ht="13.5" customHeight="1">
      <c r="A437" s="70" t="s">
        <v>229</v>
      </c>
      <c r="B437" s="71" t="s">
        <v>431</v>
      </c>
      <c r="D437" s="72"/>
      <c r="E437" s="72"/>
      <c r="F437" s="72"/>
      <c r="G437" s="72"/>
      <c r="H437" s="72"/>
      <c r="I437" s="72"/>
      <c r="J437" s="72"/>
      <c r="K437" s="72"/>
      <c r="L437" s="72"/>
      <c r="M437" s="978"/>
      <c r="N437" s="547"/>
      <c r="O437" s="849"/>
      <c r="R437" s="17"/>
    </row>
    <row r="438" spans="1:18" ht="13.5" customHeight="1">
      <c r="A438" s="70" t="s">
        <v>230</v>
      </c>
      <c r="B438" s="465" t="s">
        <v>512</v>
      </c>
      <c r="D438" s="493"/>
      <c r="E438" s="493"/>
      <c r="F438" s="493"/>
      <c r="G438" s="17"/>
      <c r="H438" s="17"/>
      <c r="I438" s="17"/>
      <c r="J438" s="17"/>
      <c r="K438" s="17"/>
      <c r="L438" s="17"/>
      <c r="M438" s="979"/>
      <c r="N438" s="23"/>
      <c r="O438" s="849"/>
      <c r="R438" s="17"/>
    </row>
    <row r="439" spans="1:18" ht="13.5" customHeight="1">
      <c r="A439" s="70" t="s">
        <v>231</v>
      </c>
      <c r="B439" s="73" t="s">
        <v>238</v>
      </c>
      <c r="D439" s="17"/>
      <c r="E439" s="17"/>
      <c r="F439" s="17"/>
      <c r="G439" s="17"/>
      <c r="H439" s="17"/>
      <c r="I439" s="17"/>
      <c r="J439" s="17"/>
      <c r="K439" s="17"/>
      <c r="L439" s="17"/>
      <c r="M439" s="979"/>
      <c r="N439" s="23"/>
      <c r="O439" s="849"/>
      <c r="R439" s="17"/>
    </row>
    <row r="440" spans="1:18" ht="13.5" customHeight="1">
      <c r="A440" s="70" t="s">
        <v>432</v>
      </c>
      <c r="B440" s="74"/>
      <c r="D440" s="75"/>
      <c r="E440" s="17"/>
      <c r="F440" s="76"/>
      <c r="G440" s="76"/>
      <c r="I440" s="489"/>
      <c r="J440" s="76"/>
      <c r="K440" s="76"/>
      <c r="L440" s="76"/>
      <c r="M440" s="980"/>
      <c r="N440" s="23"/>
      <c r="O440" s="849"/>
      <c r="R440" s="17"/>
    </row>
    <row r="441" spans="1:18" ht="13.5" customHeight="1">
      <c r="A441" s="70" t="s">
        <v>433</v>
      </c>
      <c r="B441" s="329">
        <v>43805</v>
      </c>
      <c r="D441" s="77"/>
      <c r="E441" s="77"/>
      <c r="F441" s="77"/>
      <c r="G441" s="78"/>
      <c r="I441" s="490"/>
      <c r="J441" s="76"/>
      <c r="K441" s="76"/>
      <c r="L441" s="76"/>
      <c r="M441" s="980"/>
      <c r="N441" s="23"/>
      <c r="O441" s="849"/>
      <c r="R441" s="17"/>
    </row>
    <row r="442" spans="1:18" ht="21.75" customHeight="1">
      <c r="A442" s="73" t="s">
        <v>1209</v>
      </c>
      <c r="B442" s="573">
        <v>44294</v>
      </c>
      <c r="C442" s="17"/>
      <c r="D442" s="79"/>
      <c r="E442" s="17"/>
      <c r="F442" s="80"/>
      <c r="G442" s="80"/>
      <c r="H442" s="80"/>
      <c r="I442" s="17"/>
      <c r="J442" s="17"/>
      <c r="K442" s="80"/>
      <c r="L442" s="81"/>
      <c r="M442" s="981"/>
      <c r="N442" s="23"/>
      <c r="O442" s="849"/>
      <c r="R442" s="17"/>
    </row>
    <row r="443" spans="1:18" ht="18.75" customHeight="1">
      <c r="A443" s="557" t="s">
        <v>466</v>
      </c>
      <c r="B443" s="547"/>
      <c r="C443" s="547"/>
      <c r="D443" s="79"/>
      <c r="E443" s="17"/>
      <c r="F443" s="80"/>
      <c r="G443" s="80"/>
      <c r="H443" s="80"/>
      <c r="I443" s="17"/>
      <c r="J443" s="17"/>
      <c r="K443" s="80"/>
      <c r="L443" s="81"/>
      <c r="M443" s="981"/>
      <c r="N443" s="23"/>
      <c r="O443" s="849"/>
      <c r="R443" s="17"/>
    </row>
    <row r="444" spans="1:15" ht="18.75" customHeight="1" thickBot="1">
      <c r="A444" s="82"/>
      <c r="B444" s="17"/>
      <c r="C444" s="17"/>
      <c r="D444" s="15"/>
      <c r="E444" s="15"/>
      <c r="F444" s="15"/>
      <c r="G444" s="15"/>
      <c r="H444" s="15"/>
      <c r="I444" s="15"/>
      <c r="J444" s="15"/>
      <c r="K444" s="15"/>
      <c r="L444" s="15"/>
      <c r="M444" s="949"/>
      <c r="N444" s="26"/>
      <c r="O444" s="849"/>
    </row>
    <row r="445" spans="1:21" ht="154.5" customHeight="1">
      <c r="A445" s="411" t="s">
        <v>1145</v>
      </c>
      <c r="B445" s="412" t="s">
        <v>4</v>
      </c>
      <c r="C445" s="412" t="s">
        <v>1146</v>
      </c>
      <c r="D445" s="412" t="s">
        <v>234</v>
      </c>
      <c r="E445" s="412" t="s">
        <v>240</v>
      </c>
      <c r="F445" s="413" t="s">
        <v>235</v>
      </c>
      <c r="G445" s="413" t="s">
        <v>6</v>
      </c>
      <c r="H445" s="413" t="s">
        <v>7</v>
      </c>
      <c r="I445" s="413" t="s">
        <v>35</v>
      </c>
      <c r="J445" s="413" t="s">
        <v>236</v>
      </c>
      <c r="K445" s="413" t="s">
        <v>8</v>
      </c>
      <c r="L445" s="413" t="s">
        <v>9</v>
      </c>
      <c r="M445" s="982" t="s">
        <v>348</v>
      </c>
      <c r="N445" s="1741" t="s">
        <v>10</v>
      </c>
      <c r="O445" s="1739" t="s">
        <v>11</v>
      </c>
      <c r="P445" s="1768" t="s">
        <v>12</v>
      </c>
      <c r="Q445" s="1739" t="s">
        <v>13</v>
      </c>
      <c r="R445" s="1736" t="s">
        <v>14</v>
      </c>
      <c r="S445" s="1305" t="s">
        <v>38</v>
      </c>
      <c r="T445" s="1305"/>
      <c r="U445" s="414"/>
    </row>
    <row r="446" spans="1:21" ht="27.75" customHeight="1">
      <c r="A446" s="415"/>
      <c r="B446" s="349"/>
      <c r="C446" s="349"/>
      <c r="D446" s="349"/>
      <c r="E446" s="349"/>
      <c r="F446" s="416"/>
      <c r="G446" s="416"/>
      <c r="H446" s="416"/>
      <c r="I446" s="416"/>
      <c r="J446" s="416"/>
      <c r="K446" s="416"/>
      <c r="L446" s="416"/>
      <c r="M446" s="983"/>
      <c r="N446" s="1742"/>
      <c r="O446" s="1740"/>
      <c r="P446" s="1769"/>
      <c r="Q446" s="1740"/>
      <c r="R446" s="1737"/>
      <c r="S446" s="352" t="s">
        <v>15</v>
      </c>
      <c r="T446" s="352" t="s">
        <v>16</v>
      </c>
      <c r="U446" s="414"/>
    </row>
    <row r="447" spans="1:20" ht="248.25" customHeight="1">
      <c r="A447" s="382">
        <v>1</v>
      </c>
      <c r="B447" s="383">
        <v>1802002</v>
      </c>
      <c r="C447" s="548" t="s">
        <v>349</v>
      </c>
      <c r="D447" s="306" t="s">
        <v>350</v>
      </c>
      <c r="E447" s="306" t="s">
        <v>351</v>
      </c>
      <c r="F447" s="307" t="s">
        <v>352</v>
      </c>
      <c r="G447" s="384" t="s">
        <v>353</v>
      </c>
      <c r="H447" s="385" t="s">
        <v>354</v>
      </c>
      <c r="I447" s="241" t="s">
        <v>355</v>
      </c>
      <c r="J447" s="241">
        <v>12</v>
      </c>
      <c r="K447" s="308">
        <v>43831</v>
      </c>
      <c r="L447" s="308">
        <v>44196</v>
      </c>
      <c r="M447" s="984">
        <v>52</v>
      </c>
      <c r="N447" s="386">
        <v>0</v>
      </c>
      <c r="O447" s="1083">
        <v>1</v>
      </c>
      <c r="P447" s="355">
        <f>M447*O447</f>
        <v>52</v>
      </c>
      <c r="Q447" s="355">
        <f>P447</f>
        <v>52</v>
      </c>
      <c r="R447" s="356">
        <v>54</v>
      </c>
      <c r="S447" s="368"/>
      <c r="T447" s="387"/>
    </row>
    <row r="448" spans="1:20" ht="15" customHeight="1">
      <c r="A448" s="388"/>
      <c r="B448" s="389"/>
      <c r="C448" s="390"/>
      <c r="D448" s="391"/>
      <c r="E448" s="391"/>
      <c r="F448" s="392"/>
      <c r="G448" s="393"/>
      <c r="H448" s="394"/>
      <c r="I448" s="395"/>
      <c r="J448" s="395"/>
      <c r="K448" s="396"/>
      <c r="L448" s="397"/>
      <c r="M448" s="985"/>
      <c r="N448" s="398"/>
      <c r="O448" s="399"/>
      <c r="P448" s="400"/>
      <c r="Q448" s="401"/>
      <c r="R448" s="402"/>
      <c r="S448" s="403"/>
      <c r="T448" s="404"/>
    </row>
    <row r="449" spans="1:20" ht="12" customHeight="1">
      <c r="A449" s="420" t="s">
        <v>467</v>
      </c>
      <c r="B449" s="550"/>
      <c r="C449" s="550"/>
      <c r="D449" s="405"/>
      <c r="E449" s="405"/>
      <c r="F449" s="405"/>
      <c r="G449" s="405"/>
      <c r="H449" s="405"/>
      <c r="I449" s="405"/>
      <c r="J449" s="405"/>
      <c r="K449" s="405"/>
      <c r="L449" s="405"/>
      <c r="M449" s="986"/>
      <c r="N449" s="406"/>
      <c r="O449" s="405"/>
      <c r="P449" s="407"/>
      <c r="Q449" s="405"/>
      <c r="R449" s="406"/>
      <c r="S449" s="405"/>
      <c r="T449" s="405"/>
    </row>
    <row r="450" spans="1:20" ht="16.5" customHeight="1">
      <c r="A450" s="408"/>
      <c r="B450" s="408"/>
      <c r="C450" s="405"/>
      <c r="D450" s="405"/>
      <c r="E450" s="408"/>
      <c r="F450" s="408"/>
      <c r="G450" s="408"/>
      <c r="H450" s="408"/>
      <c r="I450" s="408"/>
      <c r="J450" s="408"/>
      <c r="K450" s="408"/>
      <c r="L450" s="408"/>
      <c r="M450" s="987"/>
      <c r="N450" s="409"/>
      <c r="O450" s="408"/>
      <c r="P450" s="410"/>
      <c r="Q450" s="408"/>
      <c r="R450" s="409"/>
      <c r="S450" s="408"/>
      <c r="T450" s="408"/>
    </row>
    <row r="451" spans="1:20" ht="213" customHeight="1">
      <c r="A451" s="382">
        <v>1</v>
      </c>
      <c r="B451" s="383">
        <v>1802002</v>
      </c>
      <c r="C451" s="556" t="s">
        <v>356</v>
      </c>
      <c r="D451" s="417" t="s">
        <v>350</v>
      </c>
      <c r="E451" s="306" t="s">
        <v>357</v>
      </c>
      <c r="F451" s="307" t="s">
        <v>352</v>
      </c>
      <c r="G451" s="384" t="s">
        <v>358</v>
      </c>
      <c r="H451" s="385" t="s">
        <v>354</v>
      </c>
      <c r="I451" s="241" t="s">
        <v>355</v>
      </c>
      <c r="J451" s="241">
        <v>12</v>
      </c>
      <c r="K451" s="308">
        <v>43831</v>
      </c>
      <c r="L451" s="308">
        <v>44196</v>
      </c>
      <c r="M451" s="984">
        <v>52</v>
      </c>
      <c r="N451" s="386">
        <v>0</v>
      </c>
      <c r="O451" s="1098">
        <v>1</v>
      </c>
      <c r="P451" s="551">
        <f>M451*O451</f>
        <v>52</v>
      </c>
      <c r="Q451" s="418">
        <f>M451*O451</f>
        <v>52</v>
      </c>
      <c r="R451" s="195">
        <f>M451</f>
        <v>52</v>
      </c>
      <c r="S451" s="43"/>
      <c r="T451" s="69"/>
    </row>
    <row r="452" spans="1:21" ht="75.75" customHeight="1">
      <c r="A452" s="1464">
        <v>3</v>
      </c>
      <c r="B452" s="1397">
        <v>1802006</v>
      </c>
      <c r="C452" s="1401" t="s">
        <v>385</v>
      </c>
      <c r="D452" s="1464" t="s">
        <v>386</v>
      </c>
      <c r="E452" s="1464" t="s">
        <v>387</v>
      </c>
      <c r="F452" s="1397" t="s">
        <v>389</v>
      </c>
      <c r="G452" s="1464" t="s">
        <v>388</v>
      </c>
      <c r="H452" s="1397" t="s">
        <v>390</v>
      </c>
      <c r="I452" s="1397" t="s">
        <v>391</v>
      </c>
      <c r="J452" s="1397">
        <v>12</v>
      </c>
      <c r="K452" s="1527">
        <v>43805</v>
      </c>
      <c r="L452" s="1527">
        <v>44170</v>
      </c>
      <c r="M452" s="1420">
        <v>52</v>
      </c>
      <c r="N452" s="1506">
        <v>0</v>
      </c>
      <c r="O452" s="1523">
        <v>1</v>
      </c>
      <c r="P452" s="1552">
        <f>M452*O452</f>
        <v>52</v>
      </c>
      <c r="Q452" s="1552">
        <f>M452*O452</f>
        <v>52</v>
      </c>
      <c r="R452" s="1766">
        <f>M452</f>
        <v>52</v>
      </c>
      <c r="S452" s="10"/>
      <c r="T452" s="88"/>
      <c r="U452" s="1405"/>
    </row>
    <row r="453" spans="1:21" ht="59.25" customHeight="1">
      <c r="A453" s="1464"/>
      <c r="B453" s="1419"/>
      <c r="C453" s="1401"/>
      <c r="D453" s="1464"/>
      <c r="E453" s="1464"/>
      <c r="F453" s="1398"/>
      <c r="G453" s="1464"/>
      <c r="H453" s="1398"/>
      <c r="I453" s="1398"/>
      <c r="J453" s="1398"/>
      <c r="K453" s="1526"/>
      <c r="L453" s="1526"/>
      <c r="M453" s="1422"/>
      <c r="N453" s="1507"/>
      <c r="O453" s="1524"/>
      <c r="P453" s="1553"/>
      <c r="Q453" s="1553"/>
      <c r="R453" s="1767"/>
      <c r="S453" s="10"/>
      <c r="T453" s="88"/>
      <c r="U453" s="1405"/>
    </row>
    <row r="454" spans="1:20" ht="135" customHeight="1">
      <c r="A454" s="1464"/>
      <c r="B454" s="1419"/>
      <c r="C454" s="1401"/>
      <c r="D454" s="1464"/>
      <c r="E454" s="1464"/>
      <c r="F454" s="254" t="s">
        <v>392</v>
      </c>
      <c r="G454" s="1464"/>
      <c r="H454" s="254" t="s">
        <v>393</v>
      </c>
      <c r="I454" s="254" t="s">
        <v>394</v>
      </c>
      <c r="J454" s="254">
        <v>12</v>
      </c>
      <c r="K454" s="253">
        <v>43805</v>
      </c>
      <c r="L454" s="253">
        <v>44170</v>
      </c>
      <c r="M454" s="988">
        <v>52</v>
      </c>
      <c r="N454" s="386">
        <v>0</v>
      </c>
      <c r="O454" s="1098">
        <v>1</v>
      </c>
      <c r="P454" s="1093">
        <f>M454*O454</f>
        <v>52</v>
      </c>
      <c r="Q454" s="1093">
        <f>M454*O454</f>
        <v>52</v>
      </c>
      <c r="R454" s="195">
        <f>M454</f>
        <v>52</v>
      </c>
      <c r="S454" s="10"/>
      <c r="T454" s="88"/>
    </row>
    <row r="455" spans="1:20" ht="57.75" customHeight="1">
      <c r="A455" s="1464"/>
      <c r="B455" s="1398"/>
      <c r="C455" s="1401"/>
      <c r="D455" s="1464"/>
      <c r="E455" s="1464"/>
      <c r="F455" s="254" t="s">
        <v>395</v>
      </c>
      <c r="G455" s="1464"/>
      <c r="H455" s="254" t="s">
        <v>396</v>
      </c>
      <c r="I455" s="254" t="s">
        <v>397</v>
      </c>
      <c r="J455" s="254">
        <v>12</v>
      </c>
      <c r="K455" s="253">
        <v>43805</v>
      </c>
      <c r="L455" s="253">
        <v>44170</v>
      </c>
      <c r="M455" s="988">
        <v>52</v>
      </c>
      <c r="N455" s="386">
        <v>0</v>
      </c>
      <c r="O455" s="1098">
        <v>0.45</v>
      </c>
      <c r="P455" s="1093">
        <f>M455*O455</f>
        <v>23.400000000000002</v>
      </c>
      <c r="Q455" s="1093">
        <f>M455*O455</f>
        <v>23.400000000000002</v>
      </c>
      <c r="R455" s="195">
        <f>M455</f>
        <v>52</v>
      </c>
      <c r="S455" s="10"/>
      <c r="T455" s="88"/>
    </row>
    <row r="456" spans="1:20" ht="19.5" customHeight="1">
      <c r="A456" s="89"/>
      <c r="B456" s="89"/>
      <c r="C456" s="89"/>
      <c r="D456" s="89"/>
      <c r="E456" s="89"/>
      <c r="F456" s="89"/>
      <c r="G456" s="89"/>
      <c r="H456" s="89"/>
      <c r="I456" s="89"/>
      <c r="J456" s="89"/>
      <c r="K456" s="90"/>
      <c r="L456" s="90"/>
      <c r="M456" s="989"/>
      <c r="N456" s="91"/>
      <c r="O456" s="850"/>
      <c r="P456" s="1140"/>
      <c r="Q456" s="1141"/>
      <c r="R456" s="555"/>
      <c r="S456" s="9"/>
      <c r="T456" s="22"/>
    </row>
    <row r="457" spans="1:20" ht="27" customHeight="1">
      <c r="A457" s="87" t="s">
        <v>468</v>
      </c>
      <c r="B457" s="87"/>
      <c r="C457" s="547"/>
      <c r="D457" s="89"/>
      <c r="E457" s="89"/>
      <c r="F457" s="89"/>
      <c r="G457" s="89"/>
      <c r="H457" s="89"/>
      <c r="I457" s="89"/>
      <c r="J457" s="89"/>
      <c r="K457" s="90"/>
      <c r="L457" s="90"/>
      <c r="M457" s="989"/>
      <c r="N457" s="91"/>
      <c r="O457" s="850"/>
      <c r="P457" s="1140"/>
      <c r="Q457" s="1141"/>
      <c r="R457" s="199"/>
      <c r="S457" s="9"/>
      <c r="T457" s="22"/>
    </row>
    <row r="458" spans="1:20" ht="19.5" customHeight="1">
      <c r="A458" s="89"/>
      <c r="B458" s="89"/>
      <c r="C458" s="89"/>
      <c r="D458" s="89"/>
      <c r="E458" s="89"/>
      <c r="F458" s="89"/>
      <c r="G458" s="89"/>
      <c r="H458" s="89"/>
      <c r="I458" s="89"/>
      <c r="J458" s="89"/>
      <c r="K458" s="90"/>
      <c r="L458" s="90"/>
      <c r="M458" s="989"/>
      <c r="N458" s="91"/>
      <c r="O458" s="850"/>
      <c r="P458" s="1140"/>
      <c r="Q458" s="1141"/>
      <c r="R458" s="199"/>
      <c r="S458" s="9"/>
      <c r="T458" s="22"/>
    </row>
    <row r="459" spans="1:22" ht="248.25" customHeight="1">
      <c r="A459" s="251">
        <v>1</v>
      </c>
      <c r="B459" s="426">
        <v>1802002</v>
      </c>
      <c r="C459" s="552" t="s">
        <v>359</v>
      </c>
      <c r="D459" s="289" t="s">
        <v>360</v>
      </c>
      <c r="E459" s="552" t="s">
        <v>361</v>
      </c>
      <c r="F459" s="553" t="s">
        <v>352</v>
      </c>
      <c r="G459" s="553" t="s">
        <v>362</v>
      </c>
      <c r="H459" s="553" t="s">
        <v>354</v>
      </c>
      <c r="I459" s="554" t="s">
        <v>355</v>
      </c>
      <c r="J459" s="423">
        <v>12</v>
      </c>
      <c r="K459" s="424">
        <v>43831</v>
      </c>
      <c r="L459" s="424">
        <v>44196</v>
      </c>
      <c r="M459" s="990">
        <v>52</v>
      </c>
      <c r="N459" s="425">
        <v>0</v>
      </c>
      <c r="O459" s="1082">
        <v>0.9</v>
      </c>
      <c r="P459" s="1093">
        <f>M459*O459</f>
        <v>46.800000000000004</v>
      </c>
      <c r="Q459" s="1093">
        <f>M459*O459</f>
        <v>46.800000000000004</v>
      </c>
      <c r="R459" s="422">
        <v>54</v>
      </c>
      <c r="S459" s="11"/>
      <c r="T459" s="92"/>
      <c r="V459" s="414"/>
    </row>
    <row r="460" spans="1:20" ht="15.75" customHeight="1">
      <c r="A460" s="93"/>
      <c r="B460" s="83"/>
      <c r="C460" s="94"/>
      <c r="D460" s="94"/>
      <c r="E460" s="94"/>
      <c r="F460" s="95"/>
      <c r="G460" s="95"/>
      <c r="H460" s="95"/>
      <c r="I460" s="84"/>
      <c r="J460" s="96"/>
      <c r="K460" s="97"/>
      <c r="L460" s="97"/>
      <c r="M460" s="991"/>
      <c r="N460" s="86"/>
      <c r="O460" s="399"/>
      <c r="P460" s="400"/>
      <c r="Q460" s="401"/>
      <c r="R460" s="198"/>
      <c r="S460" s="12"/>
      <c r="T460" s="98"/>
    </row>
    <row r="461" spans="1:20" ht="22.5" customHeight="1">
      <c r="A461" s="87" t="s">
        <v>469</v>
      </c>
      <c r="B461" s="547"/>
      <c r="C461" s="547"/>
      <c r="D461" s="99"/>
      <c r="E461" s="99"/>
      <c r="F461" s="100"/>
      <c r="G461" s="100"/>
      <c r="H461" s="100"/>
      <c r="I461" s="101"/>
      <c r="J461" s="102"/>
      <c r="K461" s="103"/>
      <c r="L461" s="103"/>
      <c r="M461" s="989"/>
      <c r="N461" s="91"/>
      <c r="O461" s="850"/>
      <c r="P461" s="1140"/>
      <c r="Q461" s="1141"/>
      <c r="R461" s="199"/>
      <c r="S461" s="9"/>
      <c r="T461" s="22"/>
    </row>
    <row r="462" spans="1:21" ht="15" customHeight="1">
      <c r="A462" s="104"/>
      <c r="B462" s="105"/>
      <c r="C462" s="106"/>
      <c r="D462" s="106"/>
      <c r="E462" s="106"/>
      <c r="F462" s="107"/>
      <c r="G462" s="107"/>
      <c r="H462" s="107"/>
      <c r="I462" s="108"/>
      <c r="J462" s="109"/>
      <c r="K462" s="110"/>
      <c r="L462" s="110"/>
      <c r="M462" s="992"/>
      <c r="N462" s="111"/>
      <c r="O462" s="851"/>
      <c r="P462" s="1142"/>
      <c r="Q462" s="1143"/>
      <c r="R462" s="200"/>
      <c r="S462" s="13"/>
      <c r="T462" s="112"/>
      <c r="U462" s="1207"/>
    </row>
    <row r="463" spans="1:21" ht="373.5" customHeight="1">
      <c r="A463" s="427">
        <v>1</v>
      </c>
      <c r="B463" s="426">
        <v>1802002</v>
      </c>
      <c r="C463" s="287" t="s">
        <v>363</v>
      </c>
      <c r="D463" s="428" t="s">
        <v>364</v>
      </c>
      <c r="E463" s="429" t="s">
        <v>365</v>
      </c>
      <c r="F463" s="287" t="s">
        <v>352</v>
      </c>
      <c r="G463" s="428" t="s">
        <v>366</v>
      </c>
      <c r="H463" s="430" t="s">
        <v>367</v>
      </c>
      <c r="I463" s="419" t="s">
        <v>355</v>
      </c>
      <c r="J463" s="419">
        <v>12</v>
      </c>
      <c r="K463" s="431">
        <v>43831</v>
      </c>
      <c r="L463" s="431">
        <v>44196</v>
      </c>
      <c r="M463" s="993">
        <v>52</v>
      </c>
      <c r="N463" s="432">
        <v>0</v>
      </c>
      <c r="O463" s="1083">
        <v>1</v>
      </c>
      <c r="P463" s="1094">
        <f>M463*O463</f>
        <v>52</v>
      </c>
      <c r="Q463" s="1094">
        <v>41.6</v>
      </c>
      <c r="R463" s="433">
        <f>M463</f>
        <v>52</v>
      </c>
      <c r="S463" s="10"/>
      <c r="T463" s="30"/>
      <c r="U463" s="1207"/>
    </row>
    <row r="464" spans="1:21" ht="248.25" customHeight="1">
      <c r="A464" s="1397">
        <v>2</v>
      </c>
      <c r="B464" s="1397">
        <v>1404004</v>
      </c>
      <c r="C464" s="1546" t="s">
        <v>470</v>
      </c>
      <c r="D464" s="1397" t="s">
        <v>376</v>
      </c>
      <c r="E464" s="1397" t="s">
        <v>377</v>
      </c>
      <c r="F464" s="255" t="s">
        <v>378</v>
      </c>
      <c r="G464" s="1397" t="s">
        <v>379</v>
      </c>
      <c r="H464" s="256" t="s">
        <v>380</v>
      </c>
      <c r="I464" s="254" t="s">
        <v>381</v>
      </c>
      <c r="J464" s="254">
        <v>2</v>
      </c>
      <c r="K464" s="1527">
        <v>43805</v>
      </c>
      <c r="L464" s="1527">
        <v>44170</v>
      </c>
      <c r="M464" s="1503">
        <v>52</v>
      </c>
      <c r="N464" s="386">
        <v>0</v>
      </c>
      <c r="O464" s="1098">
        <v>1</v>
      </c>
      <c r="P464" s="551">
        <f>M464*O464</f>
        <v>52</v>
      </c>
      <c r="Q464" s="551">
        <f>P464</f>
        <v>52</v>
      </c>
      <c r="R464" s="435">
        <f>M464</f>
        <v>52</v>
      </c>
      <c r="S464" s="10"/>
      <c r="T464" s="30"/>
      <c r="U464" s="1208"/>
    </row>
    <row r="465" spans="1:21" ht="248.25" customHeight="1">
      <c r="A465" s="1398"/>
      <c r="B465" s="1398"/>
      <c r="C465" s="1547"/>
      <c r="D465" s="1398"/>
      <c r="E465" s="1398"/>
      <c r="F465" s="255" t="s">
        <v>382</v>
      </c>
      <c r="G465" s="1398"/>
      <c r="H465" s="256" t="s">
        <v>383</v>
      </c>
      <c r="I465" s="254" t="s">
        <v>384</v>
      </c>
      <c r="J465" s="257">
        <v>1</v>
      </c>
      <c r="K465" s="1526"/>
      <c r="L465" s="1526"/>
      <c r="M465" s="1505"/>
      <c r="N465" s="386">
        <v>0</v>
      </c>
      <c r="O465" s="1098">
        <v>1</v>
      </c>
      <c r="P465" s="551">
        <f>M464*O465</f>
        <v>52</v>
      </c>
      <c r="Q465" s="551">
        <f>P465</f>
        <v>52</v>
      </c>
      <c r="R465" s="435">
        <f>M464</f>
        <v>52</v>
      </c>
      <c r="S465" s="10"/>
      <c r="T465" s="30"/>
      <c r="U465" s="1208"/>
    </row>
    <row r="466" spans="1:21" ht="248.25" customHeight="1">
      <c r="A466" s="1397">
        <v>6</v>
      </c>
      <c r="B466" s="1397">
        <v>1902003</v>
      </c>
      <c r="C466" s="1397" t="s">
        <v>409</v>
      </c>
      <c r="D466" s="1397" t="s">
        <v>410</v>
      </c>
      <c r="E466" s="1397" t="s">
        <v>411</v>
      </c>
      <c r="F466" s="1397" t="s">
        <v>412</v>
      </c>
      <c r="G466" s="1397" t="s">
        <v>413</v>
      </c>
      <c r="H466" s="255" t="s">
        <v>414</v>
      </c>
      <c r="I466" s="254" t="s">
        <v>415</v>
      </c>
      <c r="J466" s="254">
        <v>3</v>
      </c>
      <c r="K466" s="253">
        <v>43805</v>
      </c>
      <c r="L466" s="253">
        <v>44170</v>
      </c>
      <c r="M466" s="994">
        <v>52</v>
      </c>
      <c r="N466" s="386">
        <v>0</v>
      </c>
      <c r="O466" s="1098">
        <v>1</v>
      </c>
      <c r="P466" s="1081">
        <f>M466*O466</f>
        <v>52</v>
      </c>
      <c r="Q466" s="1081">
        <f>P466</f>
        <v>52</v>
      </c>
      <c r="R466" s="433">
        <f>M466</f>
        <v>52</v>
      </c>
      <c r="S466" s="10"/>
      <c r="T466" s="30"/>
      <c r="U466" s="1207"/>
    </row>
    <row r="467" spans="1:21" ht="248.25" customHeight="1">
      <c r="A467" s="1419"/>
      <c r="B467" s="1398"/>
      <c r="C467" s="1419"/>
      <c r="D467" s="1419"/>
      <c r="E467" s="1419"/>
      <c r="F467" s="1419"/>
      <c r="G467" s="1419"/>
      <c r="H467" s="289" t="s">
        <v>416</v>
      </c>
      <c r="I467" s="251" t="s">
        <v>417</v>
      </c>
      <c r="J467" s="251">
        <v>1</v>
      </c>
      <c r="K467" s="290">
        <v>43805</v>
      </c>
      <c r="L467" s="290">
        <v>44170</v>
      </c>
      <c r="M467" s="995">
        <v>52</v>
      </c>
      <c r="N467" s="425">
        <v>0</v>
      </c>
      <c r="O467" s="1082">
        <v>0.8</v>
      </c>
      <c r="P467" s="1081">
        <f>M467*O467</f>
        <v>41.6</v>
      </c>
      <c r="Q467" s="1081">
        <f>P467</f>
        <v>41.6</v>
      </c>
      <c r="R467" s="433">
        <f>M467</f>
        <v>52</v>
      </c>
      <c r="S467" s="10"/>
      <c r="T467" s="30"/>
      <c r="U467" s="1733"/>
    </row>
    <row r="468" spans="1:21" ht="15.75" customHeight="1">
      <c r="A468" s="93"/>
      <c r="B468" s="93"/>
      <c r="C468" s="93"/>
      <c r="D468" s="93"/>
      <c r="E468" s="93"/>
      <c r="F468" s="93"/>
      <c r="G468" s="93"/>
      <c r="H468" s="94"/>
      <c r="I468" s="93"/>
      <c r="J468" s="93"/>
      <c r="K468" s="85"/>
      <c r="L468" s="85"/>
      <c r="M468" s="996"/>
      <c r="N468" s="86"/>
      <c r="O468" s="399"/>
      <c r="P468" s="400"/>
      <c r="Q468" s="401"/>
      <c r="R468" s="198"/>
      <c r="S468" s="12"/>
      <c r="T468" s="98"/>
      <c r="U468" s="1733"/>
    </row>
    <row r="469" spans="1:21" ht="18.75" customHeight="1">
      <c r="A469" s="87" t="s">
        <v>471</v>
      </c>
      <c r="B469" s="547"/>
      <c r="C469" s="547"/>
      <c r="D469" s="89"/>
      <c r="E469" s="89"/>
      <c r="F469" s="89"/>
      <c r="G469" s="89"/>
      <c r="H469" s="99"/>
      <c r="I469" s="89"/>
      <c r="J469" s="89"/>
      <c r="K469" s="90"/>
      <c r="L469" s="90"/>
      <c r="M469" s="997"/>
      <c r="N469" s="91"/>
      <c r="O469" s="850"/>
      <c r="P469" s="1140"/>
      <c r="Q469" s="1141"/>
      <c r="R469" s="199"/>
      <c r="S469" s="9"/>
      <c r="T469" s="22"/>
      <c r="U469" s="1733"/>
    </row>
    <row r="470" spans="1:21" ht="20.25" customHeight="1">
      <c r="A470" s="104"/>
      <c r="B470" s="104"/>
      <c r="C470" s="104"/>
      <c r="D470" s="104"/>
      <c r="E470" s="104"/>
      <c r="F470" s="104"/>
      <c r="G470" s="104"/>
      <c r="H470" s="106"/>
      <c r="I470" s="104"/>
      <c r="J470" s="104"/>
      <c r="K470" s="114"/>
      <c r="L470" s="114"/>
      <c r="M470" s="998"/>
      <c r="N470" s="111"/>
      <c r="O470" s="851"/>
      <c r="P470" s="1142"/>
      <c r="Q470" s="1143"/>
      <c r="R470" s="200"/>
      <c r="S470" s="13"/>
      <c r="T470" s="112"/>
      <c r="U470" s="1733"/>
    </row>
    <row r="471" spans="1:21" ht="180.75" customHeight="1">
      <c r="A471" s="1419">
        <v>1</v>
      </c>
      <c r="B471" s="1397">
        <v>1803100</v>
      </c>
      <c r="C471" s="1425" t="s">
        <v>368</v>
      </c>
      <c r="D471" s="1419" t="s">
        <v>369</v>
      </c>
      <c r="E471" s="1425" t="s">
        <v>370</v>
      </c>
      <c r="F471" s="1397" t="s">
        <v>373</v>
      </c>
      <c r="G471" s="1419" t="s">
        <v>371</v>
      </c>
      <c r="H471" s="1419" t="s">
        <v>372</v>
      </c>
      <c r="I471" s="1419" t="s">
        <v>355</v>
      </c>
      <c r="J471" s="1419">
        <v>12</v>
      </c>
      <c r="K471" s="1525">
        <v>43466</v>
      </c>
      <c r="L471" s="1525">
        <v>44196</v>
      </c>
      <c r="M471" s="1504">
        <v>52</v>
      </c>
      <c r="N471" s="432">
        <v>0</v>
      </c>
      <c r="O471" s="1523">
        <v>1</v>
      </c>
      <c r="P471" s="1341">
        <f>M471*O471</f>
        <v>52</v>
      </c>
      <c r="Q471" s="1341">
        <f>P471</f>
        <v>52</v>
      </c>
      <c r="R471" s="356"/>
      <c r="S471" s="436"/>
      <c r="T471" s="381"/>
      <c r="U471" s="113"/>
    </row>
    <row r="472" spans="1:21" ht="63.75" customHeight="1">
      <c r="A472" s="1419"/>
      <c r="B472" s="1419"/>
      <c r="C472" s="1425"/>
      <c r="D472" s="1419"/>
      <c r="E472" s="1425"/>
      <c r="F472" s="1398"/>
      <c r="G472" s="1419"/>
      <c r="H472" s="1419"/>
      <c r="I472" s="1419"/>
      <c r="J472" s="1419"/>
      <c r="K472" s="1525"/>
      <c r="L472" s="1525"/>
      <c r="M472" s="1504"/>
      <c r="N472" s="386">
        <v>0</v>
      </c>
      <c r="O472" s="1524"/>
      <c r="P472" s="1536"/>
      <c r="Q472" s="1536"/>
      <c r="R472" s="356">
        <v>52</v>
      </c>
      <c r="S472" s="436"/>
      <c r="T472" s="381"/>
      <c r="U472" s="113"/>
    </row>
    <row r="473" spans="1:21" ht="138.75" customHeight="1">
      <c r="A473" s="1398"/>
      <c r="B473" s="1398"/>
      <c r="C473" s="287" t="s">
        <v>374</v>
      </c>
      <c r="D473" s="287"/>
      <c r="E473" s="1426"/>
      <c r="F473" s="255" t="s">
        <v>375</v>
      </c>
      <c r="G473" s="1398"/>
      <c r="H473" s="1398"/>
      <c r="I473" s="1398"/>
      <c r="J473" s="1398"/>
      <c r="K473" s="1526"/>
      <c r="L473" s="1526"/>
      <c r="M473" s="1505"/>
      <c r="N473" s="386">
        <v>0</v>
      </c>
      <c r="O473" s="1098">
        <v>1</v>
      </c>
      <c r="P473" s="355">
        <f>M471*O473</f>
        <v>52</v>
      </c>
      <c r="Q473" s="437">
        <f>P473</f>
        <v>52</v>
      </c>
      <c r="R473" s="356">
        <v>52</v>
      </c>
      <c r="S473" s="436"/>
      <c r="T473" s="381"/>
      <c r="U473" s="113"/>
    </row>
    <row r="474" spans="1:21" ht="171" customHeight="1">
      <c r="A474" s="1397">
        <v>4</v>
      </c>
      <c r="B474" s="1397"/>
      <c r="C474" s="1424" t="s">
        <v>472</v>
      </c>
      <c r="D474" s="1397" t="s">
        <v>398</v>
      </c>
      <c r="E474" s="1397" t="s">
        <v>399</v>
      </c>
      <c r="F474" s="254" t="s">
        <v>400</v>
      </c>
      <c r="G474" s="434" t="s">
        <v>401</v>
      </c>
      <c r="H474" s="236" t="s">
        <v>402</v>
      </c>
      <c r="I474" s="1397" t="s">
        <v>403</v>
      </c>
      <c r="J474" s="1397" t="s">
        <v>404</v>
      </c>
      <c r="K474" s="1527" t="s">
        <v>405</v>
      </c>
      <c r="L474" s="1527" t="s">
        <v>406</v>
      </c>
      <c r="M474" s="1420">
        <v>52</v>
      </c>
      <c r="N474" s="1506">
        <v>0</v>
      </c>
      <c r="O474" s="1079">
        <v>0.75</v>
      </c>
      <c r="P474" s="1080">
        <f>M474*O474</f>
        <v>39</v>
      </c>
      <c r="Q474" s="1080">
        <f>P474</f>
        <v>39</v>
      </c>
      <c r="R474" s="1734">
        <v>52</v>
      </c>
      <c r="S474" s="436"/>
      <c r="T474" s="438"/>
      <c r="U474" s="1207"/>
    </row>
    <row r="475" spans="1:21" ht="85.5" customHeight="1">
      <c r="A475" s="1398"/>
      <c r="B475" s="1398"/>
      <c r="C475" s="1426"/>
      <c r="D475" s="1398"/>
      <c r="E475" s="1398"/>
      <c r="F475" s="254" t="s">
        <v>407</v>
      </c>
      <c r="G475" s="287"/>
      <c r="H475" s="254" t="s">
        <v>408</v>
      </c>
      <c r="I475" s="1398"/>
      <c r="J475" s="1398"/>
      <c r="K475" s="1526"/>
      <c r="L475" s="1526"/>
      <c r="M475" s="1422"/>
      <c r="N475" s="1507"/>
      <c r="O475" s="1079">
        <v>0.75</v>
      </c>
      <c r="P475" s="1080">
        <f>P474</f>
        <v>39</v>
      </c>
      <c r="Q475" s="1080">
        <f>P475</f>
        <v>39</v>
      </c>
      <c r="R475" s="1735"/>
      <c r="S475" s="436"/>
      <c r="T475" s="438"/>
      <c r="U475" s="1207"/>
    </row>
    <row r="476" spans="1:21" ht="141.75" customHeight="1">
      <c r="A476" s="1397">
        <v>7</v>
      </c>
      <c r="B476" s="1397">
        <v>1908003</v>
      </c>
      <c r="C476" s="1397" t="s">
        <v>473</v>
      </c>
      <c r="D476" s="1397" t="s">
        <v>418</v>
      </c>
      <c r="E476" s="1397" t="s">
        <v>419</v>
      </c>
      <c r="F476" s="254" t="s">
        <v>420</v>
      </c>
      <c r="G476" s="254" t="s">
        <v>421</v>
      </c>
      <c r="H476" s="254" t="s">
        <v>422</v>
      </c>
      <c r="I476" s="254" t="s">
        <v>423</v>
      </c>
      <c r="J476" s="254">
        <v>4</v>
      </c>
      <c r="K476" s="253">
        <v>43805</v>
      </c>
      <c r="L476" s="253">
        <v>44170</v>
      </c>
      <c r="M476" s="988">
        <v>52</v>
      </c>
      <c r="N476" s="386">
        <v>0</v>
      </c>
      <c r="O476" s="1098">
        <v>1</v>
      </c>
      <c r="P476" s="355">
        <f>M476*O476</f>
        <v>52</v>
      </c>
      <c r="Q476" s="437">
        <f>P476</f>
        <v>52</v>
      </c>
      <c r="R476" s="356">
        <v>52</v>
      </c>
      <c r="S476" s="436"/>
      <c r="T476" s="438"/>
      <c r="U476" s="113"/>
    </row>
    <row r="477" spans="1:21" ht="79.5" customHeight="1">
      <c r="A477" s="1419"/>
      <c r="B477" s="1419"/>
      <c r="C477" s="1419"/>
      <c r="D477" s="1419"/>
      <c r="E477" s="1419"/>
      <c r="F477" s="1397" t="s">
        <v>424</v>
      </c>
      <c r="G477" s="254" t="s">
        <v>425</v>
      </c>
      <c r="H477" s="1397" t="s">
        <v>426</v>
      </c>
      <c r="I477" s="1397" t="s">
        <v>427</v>
      </c>
      <c r="J477" s="1397">
        <v>12</v>
      </c>
      <c r="K477" s="1527">
        <v>43805</v>
      </c>
      <c r="L477" s="1527">
        <v>44170</v>
      </c>
      <c r="M477" s="1503">
        <f>(+L477-K477)/7</f>
        <v>52.142857142857146</v>
      </c>
      <c r="N477" s="1506">
        <v>0</v>
      </c>
      <c r="O477" s="1523">
        <v>0.7</v>
      </c>
      <c r="P477" s="1415">
        <f>M477*O477</f>
        <v>36.5</v>
      </c>
      <c r="Q477" s="1415">
        <f>P477</f>
        <v>36.5</v>
      </c>
      <c r="R477" s="1734">
        <v>52</v>
      </c>
      <c r="S477" s="436"/>
      <c r="T477" s="438"/>
      <c r="U477" s="1733"/>
    </row>
    <row r="478" spans="1:21" ht="165.75" customHeight="1">
      <c r="A478" s="1419"/>
      <c r="B478" s="1419"/>
      <c r="C478" s="1419"/>
      <c r="D478" s="1419"/>
      <c r="E478" s="1419"/>
      <c r="F478" s="1419"/>
      <c r="G478" s="254" t="s">
        <v>428</v>
      </c>
      <c r="H478" s="1398"/>
      <c r="I478" s="1419"/>
      <c r="J478" s="1419"/>
      <c r="K478" s="1525"/>
      <c r="L478" s="1525"/>
      <c r="M478" s="1504"/>
      <c r="N478" s="1507"/>
      <c r="O478" s="1524"/>
      <c r="P478" s="1417"/>
      <c r="Q478" s="1339"/>
      <c r="R478" s="1735"/>
      <c r="S478" s="436"/>
      <c r="T478" s="438"/>
      <c r="U478" s="1733"/>
    </row>
    <row r="479" spans="1:21" ht="99.75" customHeight="1">
      <c r="A479" s="1419"/>
      <c r="B479" s="1419"/>
      <c r="C479" s="1419"/>
      <c r="D479" s="1419"/>
      <c r="E479" s="1419"/>
      <c r="F479" s="1419"/>
      <c r="G479" s="1397" t="s">
        <v>429</v>
      </c>
      <c r="H479" s="1397" t="s">
        <v>430</v>
      </c>
      <c r="I479" s="1419"/>
      <c r="J479" s="1419"/>
      <c r="K479" s="1525"/>
      <c r="L479" s="1525"/>
      <c r="M479" s="1504"/>
      <c r="N479" s="1506">
        <v>0</v>
      </c>
      <c r="O479" s="1523">
        <v>0.7</v>
      </c>
      <c r="P479" s="1341">
        <f>M477*O479</f>
        <v>36.5</v>
      </c>
      <c r="Q479" s="1341">
        <f>P479</f>
        <v>36.5</v>
      </c>
      <c r="R479" s="1728">
        <v>52</v>
      </c>
      <c r="S479" s="1707"/>
      <c r="T479" s="1732"/>
      <c r="U479" s="113"/>
    </row>
    <row r="480" spans="1:21" ht="10.5" customHeight="1">
      <c r="A480" s="1419"/>
      <c r="B480" s="1419"/>
      <c r="C480" s="1419"/>
      <c r="D480" s="1419"/>
      <c r="E480" s="1419"/>
      <c r="F480" s="1419"/>
      <c r="G480" s="1419"/>
      <c r="H480" s="1419"/>
      <c r="I480" s="1419"/>
      <c r="J480" s="1419"/>
      <c r="K480" s="1525"/>
      <c r="L480" s="1525"/>
      <c r="M480" s="1504"/>
      <c r="N480" s="1770"/>
      <c r="O480" s="1648"/>
      <c r="P480" s="1342"/>
      <c r="Q480" s="1342"/>
      <c r="R480" s="1728"/>
      <c r="S480" s="1707"/>
      <c r="T480" s="1732"/>
      <c r="U480" s="113"/>
    </row>
    <row r="481" spans="1:21" ht="30.75" customHeight="1" thickBot="1">
      <c r="A481" s="51"/>
      <c r="B481" s="1398"/>
      <c r="C481" s="1398"/>
      <c r="D481" s="1398"/>
      <c r="E481" s="1398"/>
      <c r="F481" s="1398"/>
      <c r="G481" s="1398"/>
      <c r="H481" s="1398"/>
      <c r="I481" s="1398"/>
      <c r="J481" s="1398"/>
      <c r="K481" s="1526"/>
      <c r="L481" s="1526"/>
      <c r="M481" s="1505"/>
      <c r="N481" s="1507"/>
      <c r="O481" s="1524"/>
      <c r="P481" s="1536"/>
      <c r="Q481" s="1536"/>
      <c r="R481" s="1728"/>
      <c r="S481" s="1707"/>
      <c r="T481" s="1732"/>
      <c r="U481" s="113"/>
    </row>
    <row r="482" spans="1:21" ht="30.75" customHeight="1" thickBot="1">
      <c r="A482" s="52"/>
      <c r="B482" s="27"/>
      <c r="C482" s="24"/>
      <c r="D482" s="24"/>
      <c r="E482" s="24"/>
      <c r="F482" s="41"/>
      <c r="G482" s="28"/>
      <c r="H482" s="28"/>
      <c r="I482" s="28"/>
      <c r="J482" s="28"/>
      <c r="K482" s="28"/>
      <c r="L482" s="28"/>
      <c r="M482" s="959"/>
      <c r="N482" s="44"/>
      <c r="O482" s="378"/>
      <c r="P482" s="380"/>
      <c r="Q482" s="378"/>
      <c r="R482" s="1410" t="s">
        <v>26</v>
      </c>
      <c r="S482" s="1410"/>
      <c r="T482" s="30">
        <v>0</v>
      </c>
      <c r="U482" s="113"/>
    </row>
    <row r="483" spans="1:20" ht="22.5" customHeight="1">
      <c r="A483" s="1500" t="s">
        <v>435</v>
      </c>
      <c r="B483" s="1501"/>
      <c r="C483" s="1501"/>
      <c r="D483" s="1501"/>
      <c r="E483" s="1501"/>
      <c r="F483" s="1501"/>
      <c r="G483" s="1501"/>
      <c r="H483" s="1501"/>
      <c r="I483" s="1501"/>
      <c r="J483" s="1501"/>
      <c r="K483" s="1501"/>
      <c r="L483" s="1501"/>
      <c r="M483" s="1501"/>
      <c r="N483" s="1501"/>
      <c r="O483" s="1501"/>
      <c r="P483" s="1501"/>
      <c r="Q483" s="1501"/>
      <c r="R483" s="1501"/>
      <c r="S483" s="1501"/>
      <c r="T483" s="1502"/>
    </row>
    <row r="484" spans="1:20" ht="14.25" customHeight="1">
      <c r="A484" s="439"/>
      <c r="B484" s="439"/>
      <c r="C484" s="439"/>
      <c r="D484" s="439"/>
      <c r="E484" s="439"/>
      <c r="F484" s="439"/>
      <c r="G484" s="439"/>
      <c r="H484" s="439"/>
      <c r="I484" s="439"/>
      <c r="J484" s="439"/>
      <c r="K484" s="439"/>
      <c r="L484" s="439"/>
      <c r="M484" s="999"/>
      <c r="N484" s="440"/>
      <c r="R484" s="440"/>
      <c r="S484" s="439"/>
      <c r="T484" s="439"/>
    </row>
    <row r="485" spans="1:20" ht="17.25" customHeight="1">
      <c r="A485" s="439"/>
      <c r="B485" s="439"/>
      <c r="C485" s="439"/>
      <c r="D485" s="439"/>
      <c r="E485" s="439"/>
      <c r="F485" s="439"/>
      <c r="G485" s="439"/>
      <c r="H485" s="439"/>
      <c r="I485" s="439"/>
      <c r="J485" s="439"/>
      <c r="K485" s="439"/>
      <c r="L485" s="439"/>
      <c r="M485" s="999"/>
      <c r="N485" s="440"/>
      <c r="R485" s="440"/>
      <c r="S485" s="439"/>
      <c r="T485" s="439"/>
    </row>
    <row r="486" spans="1:20" ht="15.75">
      <c r="A486" s="442" t="s">
        <v>0</v>
      </c>
      <c r="B486" s="806" t="s">
        <v>20</v>
      </c>
      <c r="C486" s="673"/>
      <c r="D486" s="673"/>
      <c r="E486" s="562"/>
      <c r="F486" s="562"/>
      <c r="G486" s="559"/>
      <c r="H486" s="559"/>
      <c r="I486" s="439"/>
      <c r="J486" s="439"/>
      <c r="K486" s="439"/>
      <c r="L486" s="439"/>
      <c r="M486" s="1000"/>
      <c r="N486" s="440"/>
      <c r="R486" s="440"/>
      <c r="S486" s="439"/>
      <c r="T486" s="439"/>
    </row>
    <row r="487" spans="1:20" ht="31.5">
      <c r="A487" s="442" t="s">
        <v>21</v>
      </c>
      <c r="B487" s="807" t="s">
        <v>512</v>
      </c>
      <c r="C487" s="17"/>
      <c r="D487" s="560"/>
      <c r="E487" s="560"/>
      <c r="F487" s="560"/>
      <c r="G487" s="414"/>
      <c r="H487" s="414"/>
      <c r="I487" s="439"/>
      <c r="J487" s="439"/>
      <c r="K487" s="439"/>
      <c r="L487" s="439"/>
      <c r="M487" s="1000"/>
      <c r="N487" s="440"/>
      <c r="R487" s="440"/>
      <c r="S487" s="439"/>
      <c r="T487" s="439"/>
    </row>
    <row r="488" spans="1:20" ht="14.25" customHeight="1">
      <c r="A488" s="442" t="s">
        <v>1</v>
      </c>
      <c r="B488" s="808" t="s">
        <v>2</v>
      </c>
      <c r="C488" s="810"/>
      <c r="D488" s="561"/>
      <c r="E488" s="562"/>
      <c r="F488" s="562"/>
      <c r="G488" s="561"/>
      <c r="H488" s="561"/>
      <c r="I488" s="439"/>
      <c r="J488" s="439"/>
      <c r="K488" s="439"/>
      <c r="L488" s="439"/>
      <c r="M488" s="1000"/>
      <c r="N488" s="440"/>
      <c r="R488" s="440"/>
      <c r="S488" s="439"/>
      <c r="T488" s="439"/>
    </row>
    <row r="489" spans="1:20" ht="31.5">
      <c r="A489" s="468" t="s">
        <v>22</v>
      </c>
      <c r="B489" s="809">
        <v>2017</v>
      </c>
      <c r="C489" s="673"/>
      <c r="D489" s="17"/>
      <c r="E489" s="562"/>
      <c r="F489" s="562"/>
      <c r="G489" s="561"/>
      <c r="H489" s="561"/>
      <c r="I489" s="439"/>
      <c r="J489" s="439"/>
      <c r="K489" s="439"/>
      <c r="L489" s="439"/>
      <c r="M489" s="1000"/>
      <c r="N489" s="440"/>
      <c r="R489" s="440"/>
      <c r="S489" s="439"/>
      <c r="T489" s="439"/>
    </row>
    <row r="490" spans="1:20" ht="31.5">
      <c r="A490" s="468" t="s">
        <v>30</v>
      </c>
      <c r="B490" s="565">
        <v>43817</v>
      </c>
      <c r="C490" s="673"/>
      <c r="D490" s="673"/>
      <c r="E490" s="562"/>
      <c r="F490" s="562"/>
      <c r="G490" s="23"/>
      <c r="H490" s="563"/>
      <c r="I490" s="439"/>
      <c r="J490" s="439"/>
      <c r="K490" s="439"/>
      <c r="L490" s="439"/>
      <c r="M490" s="1000"/>
      <c r="N490" s="440"/>
      <c r="R490" s="440"/>
      <c r="S490" s="439"/>
      <c r="T490" s="439"/>
    </row>
    <row r="491" spans="1:20" ht="24" customHeight="1">
      <c r="A491" s="558" t="s">
        <v>31</v>
      </c>
      <c r="B491" s="566">
        <v>44294</v>
      </c>
      <c r="C491" s="673"/>
      <c r="D491" s="673"/>
      <c r="E491" s="562"/>
      <c r="F491" s="562"/>
      <c r="G491" s="23"/>
      <c r="H491" s="564"/>
      <c r="I491" s="439"/>
      <c r="J491" s="439"/>
      <c r="K491" s="439"/>
      <c r="L491" s="439"/>
      <c r="M491" s="1000"/>
      <c r="N491" s="440"/>
      <c r="R491" s="440"/>
      <c r="S491" s="439"/>
      <c r="T491" s="439"/>
    </row>
    <row r="492" spans="1:20" ht="15.75">
      <c r="A492" s="1499" t="s">
        <v>195</v>
      </c>
      <c r="B492" s="1499"/>
      <c r="C492" s="444"/>
      <c r="D492" s="443"/>
      <c r="E492" s="443"/>
      <c r="F492" s="443"/>
      <c r="G492" s="445"/>
      <c r="H492" s="445"/>
      <c r="I492" s="439"/>
      <c r="J492" s="439"/>
      <c r="K492" s="439"/>
      <c r="L492" s="439"/>
      <c r="M492" s="1000"/>
      <c r="N492" s="440"/>
      <c r="R492" s="440"/>
      <c r="S492" s="439"/>
      <c r="T492" s="439"/>
    </row>
    <row r="493" spans="1:20" ht="15">
      <c r="A493" s="439"/>
      <c r="B493" s="439"/>
      <c r="C493" s="439"/>
      <c r="D493" s="439"/>
      <c r="E493" s="439"/>
      <c r="F493" s="439"/>
      <c r="G493" s="439"/>
      <c r="H493" s="439"/>
      <c r="I493" s="439"/>
      <c r="J493" s="439"/>
      <c r="K493" s="439"/>
      <c r="L493" s="439"/>
      <c r="M493" s="1000"/>
      <c r="N493" s="440"/>
      <c r="R493" s="440"/>
      <c r="S493" s="439"/>
      <c r="T493" s="439"/>
    </row>
    <row r="494" spans="1:21" ht="96.75" customHeight="1">
      <c r="A494" s="357" t="s">
        <v>3</v>
      </c>
      <c r="B494" s="357" t="s">
        <v>4</v>
      </c>
      <c r="C494" s="357" t="s">
        <v>1134</v>
      </c>
      <c r="D494" s="357" t="s">
        <v>33</v>
      </c>
      <c r="E494" s="357" t="s">
        <v>34</v>
      </c>
      <c r="F494" s="357" t="s">
        <v>5</v>
      </c>
      <c r="G494" s="358" t="s">
        <v>6</v>
      </c>
      <c r="H494" s="357" t="s">
        <v>7</v>
      </c>
      <c r="I494" s="357" t="s">
        <v>35</v>
      </c>
      <c r="J494" s="357" t="s">
        <v>36</v>
      </c>
      <c r="K494" s="357" t="s">
        <v>8</v>
      </c>
      <c r="L494" s="357" t="s">
        <v>9</v>
      </c>
      <c r="M494" s="972" t="s">
        <v>37</v>
      </c>
      <c r="N494" s="359" t="s">
        <v>10</v>
      </c>
      <c r="O494" s="1097" t="s">
        <v>11</v>
      </c>
      <c r="P494" s="446" t="s">
        <v>12</v>
      </c>
      <c r="Q494" s="1097" t="s">
        <v>13</v>
      </c>
      <c r="R494" s="1306" t="s">
        <v>14</v>
      </c>
      <c r="S494" s="1305" t="s">
        <v>38</v>
      </c>
      <c r="T494" s="1305"/>
      <c r="U494" s="23"/>
    </row>
    <row r="495" spans="1:21" ht="55.5" customHeight="1">
      <c r="A495" s="368"/>
      <c r="B495" s="368"/>
      <c r="C495" s="368"/>
      <c r="D495" s="368"/>
      <c r="E495" s="368"/>
      <c r="F495" s="368"/>
      <c r="G495" s="368"/>
      <c r="H495" s="368"/>
      <c r="I495" s="368"/>
      <c r="J495" s="368"/>
      <c r="K495" s="368"/>
      <c r="L495" s="368"/>
      <c r="M495" s="1001"/>
      <c r="N495" s="359"/>
      <c r="O495" s="1097"/>
      <c r="P495" s="446"/>
      <c r="Q495" s="1097"/>
      <c r="R495" s="1306"/>
      <c r="S495" s="352" t="s">
        <v>15</v>
      </c>
      <c r="T495" s="352" t="s">
        <v>16</v>
      </c>
      <c r="U495" s="23"/>
    </row>
    <row r="496" spans="1:21" ht="178.5" customHeight="1">
      <c r="A496" s="254">
        <v>2</v>
      </c>
      <c r="B496" s="254">
        <v>1404004</v>
      </c>
      <c r="C496" s="570" t="s">
        <v>1148</v>
      </c>
      <c r="D496" s="532" t="s">
        <v>436</v>
      </c>
      <c r="E496" s="532" t="s">
        <v>437</v>
      </c>
      <c r="F496" s="532" t="s">
        <v>438</v>
      </c>
      <c r="G496" s="532" t="s">
        <v>439</v>
      </c>
      <c r="H496" s="532" t="s">
        <v>440</v>
      </c>
      <c r="I496" s="532" t="s">
        <v>441</v>
      </c>
      <c r="J496" s="567">
        <v>1</v>
      </c>
      <c r="K496" s="467">
        <v>43831</v>
      </c>
      <c r="L496" s="467">
        <v>44294</v>
      </c>
      <c r="M496" s="971">
        <v>52</v>
      </c>
      <c r="N496" s="448">
        <v>0</v>
      </c>
      <c r="O496" s="1101">
        <v>1</v>
      </c>
      <c r="P496" s="569">
        <f>M496*O496</f>
        <v>52</v>
      </c>
      <c r="Q496" s="569">
        <f>P496</f>
        <v>52</v>
      </c>
      <c r="R496" s="356">
        <v>52</v>
      </c>
      <c r="S496" s="368"/>
      <c r="T496" s="368"/>
      <c r="U496" s="23"/>
    </row>
    <row r="497" spans="1:21" ht="148.5" customHeight="1">
      <c r="A497" s="237">
        <v>3</v>
      </c>
      <c r="B497" s="449">
        <v>1801003</v>
      </c>
      <c r="C497" s="571" t="s">
        <v>442</v>
      </c>
      <c r="D497" s="571" t="s">
        <v>443</v>
      </c>
      <c r="E497" s="532" t="s">
        <v>444</v>
      </c>
      <c r="F497" s="532" t="s">
        <v>445</v>
      </c>
      <c r="G497" s="532" t="s">
        <v>446</v>
      </c>
      <c r="H497" s="532" t="s">
        <v>447</v>
      </c>
      <c r="I497" s="532" t="s">
        <v>448</v>
      </c>
      <c r="J497" s="450">
        <v>1</v>
      </c>
      <c r="K497" s="467">
        <v>43831</v>
      </c>
      <c r="L497" s="568">
        <v>44196</v>
      </c>
      <c r="M497" s="971">
        <v>52</v>
      </c>
      <c r="N497" s="448">
        <v>0</v>
      </c>
      <c r="O497" s="1101">
        <v>1</v>
      </c>
      <c r="P497" s="569">
        <f>M497*O497</f>
        <v>52</v>
      </c>
      <c r="Q497" s="569">
        <f>P497</f>
        <v>52</v>
      </c>
      <c r="R497" s="356">
        <v>52</v>
      </c>
      <c r="S497" s="368"/>
      <c r="T497" s="43"/>
      <c r="U497" s="23"/>
    </row>
    <row r="498" spans="1:21" ht="196.5" customHeight="1">
      <c r="A498" s="237">
        <v>4</v>
      </c>
      <c r="B498" s="254">
        <v>1404004</v>
      </c>
      <c r="C498" s="571" t="s">
        <v>449</v>
      </c>
      <c r="D498" s="532" t="s">
        <v>450</v>
      </c>
      <c r="E498" s="532" t="s">
        <v>451</v>
      </c>
      <c r="F498" s="532" t="s">
        <v>1147</v>
      </c>
      <c r="G498" s="532" t="s">
        <v>452</v>
      </c>
      <c r="H498" s="532" t="s">
        <v>453</v>
      </c>
      <c r="I498" s="532" t="s">
        <v>454</v>
      </c>
      <c r="J498" s="450">
        <v>1</v>
      </c>
      <c r="K498" s="467">
        <v>43831</v>
      </c>
      <c r="L498" s="568">
        <v>44196</v>
      </c>
      <c r="M498" s="971">
        <v>52</v>
      </c>
      <c r="N498" s="448">
        <v>0</v>
      </c>
      <c r="O498" s="1101">
        <v>1</v>
      </c>
      <c r="P498" s="569">
        <f>M498*O498</f>
        <v>52</v>
      </c>
      <c r="Q498" s="569">
        <f>P498</f>
        <v>52</v>
      </c>
      <c r="R498" s="356">
        <v>52</v>
      </c>
      <c r="S498" s="368"/>
      <c r="T498" s="43"/>
      <c r="U498" s="23"/>
    </row>
    <row r="499" spans="1:21" ht="201.75" customHeight="1">
      <c r="A499" s="237">
        <v>5</v>
      </c>
      <c r="B499" s="449">
        <v>1801003</v>
      </c>
      <c r="C499" s="571" t="s">
        <v>455</v>
      </c>
      <c r="D499" s="571" t="s">
        <v>443</v>
      </c>
      <c r="E499" s="532" t="s">
        <v>444</v>
      </c>
      <c r="F499" s="532" t="s">
        <v>445</v>
      </c>
      <c r="G499" s="532" t="s">
        <v>446</v>
      </c>
      <c r="H499" s="532" t="s">
        <v>447</v>
      </c>
      <c r="I499" s="532" t="s">
        <v>448</v>
      </c>
      <c r="J499" s="450">
        <v>1</v>
      </c>
      <c r="K499" s="467">
        <v>43831</v>
      </c>
      <c r="L499" s="568">
        <v>44196</v>
      </c>
      <c r="M499" s="971">
        <v>52</v>
      </c>
      <c r="N499" s="448">
        <v>0</v>
      </c>
      <c r="O499" s="1101">
        <v>1</v>
      </c>
      <c r="P499" s="569">
        <f>M499*O499</f>
        <v>52</v>
      </c>
      <c r="Q499" s="569">
        <f>P499</f>
        <v>52</v>
      </c>
      <c r="R499" s="356">
        <v>52</v>
      </c>
      <c r="S499" s="352"/>
      <c r="T499" s="24"/>
      <c r="U499" s="23"/>
    </row>
    <row r="500" spans="1:21" ht="13.5" customHeight="1">
      <c r="A500" s="368"/>
      <c r="B500" s="368"/>
      <c r="C500" s="368"/>
      <c r="D500" s="368"/>
      <c r="E500" s="352"/>
      <c r="F500" s="377"/>
      <c r="G500" s="368"/>
      <c r="H500" s="368"/>
      <c r="I500" s="368"/>
      <c r="J500" s="368"/>
      <c r="K500" s="368"/>
      <c r="L500" s="368"/>
      <c r="M500" s="1001"/>
      <c r="N500" s="447"/>
      <c r="O500" s="368"/>
      <c r="P500" s="451"/>
      <c r="Q500" s="368"/>
      <c r="R500" s="1707"/>
      <c r="S500" s="1707"/>
      <c r="T500" s="43"/>
      <c r="U500" s="23"/>
    </row>
    <row r="503" ht="13.5" customHeight="1">
      <c r="A503" s="1854"/>
    </row>
    <row r="504" spans="1:20" ht="13.5" customHeight="1">
      <c r="A504" s="874" t="s">
        <v>456</v>
      </c>
      <c r="B504" s="875"/>
      <c r="C504" s="875"/>
      <c r="D504" s="875"/>
      <c r="E504" s="875"/>
      <c r="F504" s="875"/>
      <c r="G504" s="875"/>
      <c r="H504" s="875"/>
      <c r="I504" s="875"/>
      <c r="J504" s="875"/>
      <c r="K504" s="875"/>
      <c r="L504" s="875"/>
      <c r="M504" s="954"/>
      <c r="N504" s="875"/>
      <c r="O504" s="1121"/>
      <c r="P504" s="1121"/>
      <c r="Q504" s="1121"/>
      <c r="R504" s="875"/>
      <c r="S504" s="875"/>
      <c r="T504" s="876"/>
    </row>
    <row r="505" ht="15"/>
    <row r="506" ht="15"/>
    <row r="507" spans="1:13" ht="15">
      <c r="A507" s="147" t="s">
        <v>0</v>
      </c>
      <c r="B507" s="803" t="s">
        <v>20</v>
      </c>
      <c r="C507" s="491"/>
      <c r="D507" s="491"/>
      <c r="E507" s="492"/>
      <c r="F507" s="492"/>
      <c r="G507" s="32"/>
      <c r="H507" s="32"/>
      <c r="M507" s="949"/>
    </row>
    <row r="508" spans="1:13" ht="12.75" customHeight="1">
      <c r="A508" s="147" t="s">
        <v>21</v>
      </c>
      <c r="B508" s="804" t="s">
        <v>512</v>
      </c>
      <c r="C508" s="493"/>
      <c r="D508" s="493"/>
      <c r="E508" s="493"/>
      <c r="F508" s="493"/>
      <c r="M508" s="949"/>
    </row>
    <row r="509" spans="1:13" ht="15">
      <c r="A509" s="147" t="s">
        <v>1</v>
      </c>
      <c r="B509" s="805" t="s">
        <v>2</v>
      </c>
      <c r="C509" s="508"/>
      <c r="D509" s="494"/>
      <c r="E509" s="492"/>
      <c r="F509" s="492"/>
      <c r="G509" s="34"/>
      <c r="H509" s="494"/>
      <c r="M509" s="949"/>
    </row>
    <row r="510" spans="1:13" ht="24">
      <c r="A510" s="464" t="s">
        <v>22</v>
      </c>
      <c r="B510" s="530">
        <v>2018</v>
      </c>
      <c r="C510" s="17"/>
      <c r="D510" s="17"/>
      <c r="E510" s="492"/>
      <c r="F510" s="492"/>
      <c r="G510" s="36"/>
      <c r="H510" s="494"/>
      <c r="M510" s="949"/>
    </row>
    <row r="511" spans="1:13" ht="15">
      <c r="A511" s="464" t="s">
        <v>30</v>
      </c>
      <c r="B511" s="670">
        <v>43817</v>
      </c>
      <c r="C511" s="491"/>
      <c r="D511" s="491"/>
      <c r="E511" s="492"/>
      <c r="F511" s="492"/>
      <c r="H511" s="489"/>
      <c r="M511" s="949"/>
    </row>
    <row r="512" spans="1:13" ht="13.5" customHeight="1">
      <c r="A512" s="203" t="s">
        <v>31</v>
      </c>
      <c r="B512" s="671">
        <v>44294</v>
      </c>
      <c r="C512" s="491"/>
      <c r="D512" s="488"/>
      <c r="E512" s="19"/>
      <c r="F512" s="19"/>
      <c r="H512" s="490"/>
      <c r="M512" s="949"/>
    </row>
    <row r="513" spans="1:13" ht="13.5" customHeight="1">
      <c r="A513" s="486" t="s">
        <v>195</v>
      </c>
      <c r="B513" s="510"/>
      <c r="C513" s="45"/>
      <c r="D513" s="37"/>
      <c r="E513" s="37"/>
      <c r="F513" s="37"/>
      <c r="G513" s="38"/>
      <c r="H513" s="38"/>
      <c r="M513" s="949"/>
    </row>
    <row r="514" ht="13.5" customHeight="1">
      <c r="M514" s="949"/>
    </row>
    <row r="515" spans="1:21" ht="99.75" customHeight="1">
      <c r="A515" s="357" t="s">
        <v>3</v>
      </c>
      <c r="B515" s="357" t="s">
        <v>4</v>
      </c>
      <c r="C515" s="357" t="s">
        <v>1134</v>
      </c>
      <c r="D515" s="357" t="s">
        <v>33</v>
      </c>
      <c r="E515" s="357" t="s">
        <v>34</v>
      </c>
      <c r="F515" s="357" t="s">
        <v>5</v>
      </c>
      <c r="G515" s="358" t="s">
        <v>6</v>
      </c>
      <c r="H515" s="357" t="s">
        <v>7</v>
      </c>
      <c r="I515" s="357" t="s">
        <v>35</v>
      </c>
      <c r="J515" s="357" t="s">
        <v>36</v>
      </c>
      <c r="K515" s="357" t="s">
        <v>8</v>
      </c>
      <c r="L515" s="357" t="s">
        <v>9</v>
      </c>
      <c r="M515" s="972" t="s">
        <v>37</v>
      </c>
      <c r="N515" s="359" t="s">
        <v>10</v>
      </c>
      <c r="O515" s="1097" t="s">
        <v>11</v>
      </c>
      <c r="P515" s="446" t="s">
        <v>12</v>
      </c>
      <c r="Q515" s="1097" t="s">
        <v>13</v>
      </c>
      <c r="R515" s="1306" t="s">
        <v>14</v>
      </c>
      <c r="S515" s="1305" t="s">
        <v>38</v>
      </c>
      <c r="T515" s="1305"/>
      <c r="U515" s="23"/>
    </row>
    <row r="516" spans="1:21" ht="13.5" customHeight="1">
      <c r="A516" s="368"/>
      <c r="B516" s="368"/>
      <c r="C516" s="368"/>
      <c r="D516" s="368"/>
      <c r="E516" s="368"/>
      <c r="F516" s="368"/>
      <c r="G516" s="368"/>
      <c r="H516" s="368"/>
      <c r="I516" s="368"/>
      <c r="J516" s="368"/>
      <c r="K516" s="368"/>
      <c r="L516" s="368"/>
      <c r="M516" s="1001"/>
      <c r="N516" s="359"/>
      <c r="O516" s="1097"/>
      <c r="P516" s="446"/>
      <c r="Q516" s="1097"/>
      <c r="R516" s="1306"/>
      <c r="S516" s="352" t="s">
        <v>15</v>
      </c>
      <c r="T516" s="352" t="s">
        <v>16</v>
      </c>
      <c r="U516" s="23"/>
    </row>
    <row r="517" spans="1:21" ht="135" customHeight="1">
      <c r="A517" s="254">
        <v>2</v>
      </c>
      <c r="B517" s="254">
        <v>1801003</v>
      </c>
      <c r="C517" s="532" t="s">
        <v>457</v>
      </c>
      <c r="D517" s="532" t="s">
        <v>443</v>
      </c>
      <c r="E517" s="532" t="s">
        <v>444</v>
      </c>
      <c r="F517" s="532" t="s">
        <v>445</v>
      </c>
      <c r="G517" s="532" t="s">
        <v>446</v>
      </c>
      <c r="H517" s="532" t="s">
        <v>458</v>
      </c>
      <c r="I517" s="532" t="s">
        <v>448</v>
      </c>
      <c r="J517" s="452">
        <v>1</v>
      </c>
      <c r="K517" s="467">
        <v>40179</v>
      </c>
      <c r="L517" s="467">
        <v>44196</v>
      </c>
      <c r="M517" s="971">
        <v>52</v>
      </c>
      <c r="N517" s="448">
        <v>0</v>
      </c>
      <c r="O517" s="1101">
        <v>1</v>
      </c>
      <c r="P517" s="569">
        <f>M517*O517</f>
        <v>52</v>
      </c>
      <c r="Q517" s="569">
        <f>P517</f>
        <v>52</v>
      </c>
      <c r="R517" s="356">
        <v>52</v>
      </c>
      <c r="S517" s="43"/>
      <c r="T517" s="43"/>
      <c r="U517" s="23"/>
    </row>
    <row r="518" spans="1:21" ht="186" customHeight="1">
      <c r="A518" s="242">
        <v>3</v>
      </c>
      <c r="B518" s="254">
        <v>1404004</v>
      </c>
      <c r="C518" s="571" t="s">
        <v>459</v>
      </c>
      <c r="D518" s="571" t="s">
        <v>460</v>
      </c>
      <c r="E518" s="532" t="s">
        <v>461</v>
      </c>
      <c r="F518" s="532" t="s">
        <v>462</v>
      </c>
      <c r="G518" s="532" t="s">
        <v>463</v>
      </c>
      <c r="H518" s="532" t="s">
        <v>464</v>
      </c>
      <c r="I518" s="532" t="s">
        <v>465</v>
      </c>
      <c r="J518" s="257">
        <v>1</v>
      </c>
      <c r="K518" s="467">
        <v>40179</v>
      </c>
      <c r="L518" s="467">
        <v>44196</v>
      </c>
      <c r="M518" s="971">
        <v>52</v>
      </c>
      <c r="N518" s="448">
        <v>0</v>
      </c>
      <c r="O518" s="1101">
        <v>0.6</v>
      </c>
      <c r="P518" s="569">
        <f>M518*O518</f>
        <v>31.2</v>
      </c>
      <c r="Q518" s="569">
        <f>P518</f>
        <v>31.2</v>
      </c>
      <c r="R518" s="356">
        <v>52</v>
      </c>
      <c r="S518" s="43"/>
      <c r="T518" s="43"/>
      <c r="U518" s="23"/>
    </row>
    <row r="519" spans="1:21" ht="13.5" customHeight="1">
      <c r="A519" s="43"/>
      <c r="B519" s="43"/>
      <c r="C519" s="43"/>
      <c r="D519" s="43"/>
      <c r="E519" s="24"/>
      <c r="F519" s="41"/>
      <c r="G519" s="43" t="s">
        <v>25</v>
      </c>
      <c r="H519" s="43"/>
      <c r="I519" s="43"/>
      <c r="J519" s="43"/>
      <c r="K519" s="43"/>
      <c r="L519" s="43"/>
      <c r="M519" s="969"/>
      <c r="N519" s="121"/>
      <c r="O519" s="368"/>
      <c r="P519" s="451"/>
      <c r="Q519" s="368"/>
      <c r="R519" s="1410" t="s">
        <v>26</v>
      </c>
      <c r="S519" s="1410"/>
      <c r="T519" s="43">
        <v>0</v>
      </c>
      <c r="U519" s="23"/>
    </row>
    <row r="520" spans="1:21" ht="13.5" customHeight="1">
      <c r="A520" s="27"/>
      <c r="B520" s="27"/>
      <c r="C520" s="24"/>
      <c r="D520" s="24"/>
      <c r="E520" s="24"/>
      <c r="F520" s="41"/>
      <c r="G520" s="28" t="s">
        <v>27</v>
      </c>
      <c r="H520" s="28"/>
      <c r="I520" s="28"/>
      <c r="J520" s="28"/>
      <c r="K520" s="28"/>
      <c r="L520" s="28"/>
      <c r="M520" s="959"/>
      <c r="N520" s="44"/>
      <c r="O520" s="378"/>
      <c r="P520" s="380"/>
      <c r="Q520" s="378"/>
      <c r="R520" s="1410" t="s">
        <v>28</v>
      </c>
      <c r="S520" s="1410"/>
      <c r="T520" s="30">
        <v>0.33487084870848705</v>
      </c>
      <c r="U520" s="23"/>
    </row>
    <row r="521" spans="1:21" ht="13.5" customHeight="1">
      <c r="A521" s="62"/>
      <c r="B521" s="62"/>
      <c r="C521" s="18"/>
      <c r="D521" s="18"/>
      <c r="E521" s="18"/>
      <c r="F521" s="128"/>
      <c r="G521" s="20"/>
      <c r="H521" s="20"/>
      <c r="I521" s="20"/>
      <c r="J521" s="20"/>
      <c r="K521" s="20"/>
      <c r="L521" s="20"/>
      <c r="M521" s="968"/>
      <c r="N521" s="21"/>
      <c r="O521" s="845"/>
      <c r="P521" s="1135"/>
      <c r="Q521" s="845"/>
      <c r="R521" s="193"/>
      <c r="S521" s="1"/>
      <c r="T521" s="22"/>
      <c r="U521" s="23"/>
    </row>
    <row r="522" spans="1:21" ht="13.5" customHeight="1">
      <c r="A522" s="62"/>
      <c r="B522" s="62"/>
      <c r="C522" s="18"/>
      <c r="D522" s="18"/>
      <c r="E522" s="18"/>
      <c r="F522" s="128"/>
      <c r="G522" s="20"/>
      <c r="H522" s="20"/>
      <c r="I522" s="20"/>
      <c r="J522" s="20"/>
      <c r="K522" s="20"/>
      <c r="L522" s="20"/>
      <c r="M522" s="968"/>
      <c r="N522" s="21"/>
      <c r="O522" s="845"/>
      <c r="P522" s="1135"/>
      <c r="Q522" s="845"/>
      <c r="R522" s="193"/>
      <c r="S522" s="1"/>
      <c r="T522" s="22"/>
      <c r="U522" s="23"/>
    </row>
    <row r="524" ht="13.5" customHeight="1">
      <c r="A524" s="1854"/>
    </row>
    <row r="525" spans="1:93" s="67" customFormat="1" ht="13.5" customHeight="1">
      <c r="A525" s="874" t="s">
        <v>1377</v>
      </c>
      <c r="B525" s="875"/>
      <c r="C525" s="875"/>
      <c r="D525" s="875"/>
      <c r="E525" s="875"/>
      <c r="F525" s="875"/>
      <c r="G525" s="875"/>
      <c r="H525" s="875"/>
      <c r="I525" s="875"/>
      <c r="J525" s="875"/>
      <c r="K525" s="875"/>
      <c r="L525" s="875"/>
      <c r="M525" s="954"/>
      <c r="N525" s="875"/>
      <c r="O525" s="1121"/>
      <c r="P525" s="1121"/>
      <c r="Q525" s="1121"/>
      <c r="R525" s="875"/>
      <c r="S525" s="875"/>
      <c r="T525" s="876"/>
      <c r="U525" s="16"/>
      <c r="V525" s="1045"/>
      <c r="W525" s="1045"/>
      <c r="X525" s="1045"/>
      <c r="Y525" s="1045"/>
      <c r="Z525" s="1045"/>
      <c r="AA525" s="1045"/>
      <c r="AB525" s="1045"/>
      <c r="AC525" s="1045"/>
      <c r="AD525" s="1045"/>
      <c r="AE525" s="1045"/>
      <c r="AF525" s="1045"/>
      <c r="AG525" s="1045"/>
      <c r="AH525" s="1045"/>
      <c r="AI525" s="1045"/>
      <c r="AJ525" s="1045"/>
      <c r="AK525" s="1045"/>
      <c r="AL525" s="1045"/>
      <c r="AM525" s="1045"/>
      <c r="AN525" s="1045"/>
      <c r="AO525" s="1045"/>
      <c r="AP525" s="1045"/>
      <c r="AQ525" s="1045"/>
      <c r="AR525" s="1045"/>
      <c r="AS525" s="1045"/>
      <c r="AT525" s="1045"/>
      <c r="AU525" s="1045"/>
      <c r="AV525" s="1045"/>
      <c r="AW525" s="1045"/>
      <c r="AX525" s="1045"/>
      <c r="AY525" s="1045"/>
      <c r="AZ525" s="1045"/>
      <c r="BA525" s="1045"/>
      <c r="BB525" s="1045"/>
      <c r="BC525" s="1045"/>
      <c r="BD525" s="1045"/>
      <c r="BE525" s="1045"/>
      <c r="BF525" s="1045"/>
      <c r="BG525" s="1045"/>
      <c r="BH525" s="1045"/>
      <c r="BI525" s="1045"/>
      <c r="BJ525" s="1045"/>
      <c r="BK525" s="1045"/>
      <c r="BL525" s="1045"/>
      <c r="BM525" s="1045"/>
      <c r="BN525" s="1045"/>
      <c r="BO525" s="1045"/>
      <c r="BP525" s="1045"/>
      <c r="BQ525" s="1045"/>
      <c r="BR525" s="1045"/>
      <c r="BS525" s="1045"/>
      <c r="BT525" s="1045"/>
      <c r="BU525" s="1045"/>
      <c r="BV525" s="1045"/>
      <c r="BW525" s="1045"/>
      <c r="BX525" s="1045"/>
      <c r="BY525" s="1045"/>
      <c r="BZ525" s="1045"/>
      <c r="CA525" s="1045"/>
      <c r="CB525" s="1045"/>
      <c r="CC525" s="1045"/>
      <c r="CD525" s="1045"/>
      <c r="CE525" s="1045"/>
      <c r="CF525" s="1045"/>
      <c r="CG525" s="1045"/>
      <c r="CH525" s="1045"/>
      <c r="CI525" s="1045"/>
      <c r="CJ525" s="1045"/>
      <c r="CK525" s="1045"/>
      <c r="CL525" s="1045"/>
      <c r="CM525" s="1045"/>
      <c r="CN525" s="1045"/>
      <c r="CO525" s="1045"/>
    </row>
    <row r="528" spans="1:13" ht="13.5" customHeight="1">
      <c r="A528" s="147" t="s">
        <v>0</v>
      </c>
      <c r="B528" s="803" t="s">
        <v>20</v>
      </c>
      <c r="C528" s="491"/>
      <c r="D528" s="491"/>
      <c r="E528" s="506"/>
      <c r="F528" s="506"/>
      <c r="G528" s="504"/>
      <c r="H528" s="504"/>
      <c r="M528" s="949"/>
    </row>
    <row r="529" spans="1:13" ht="13.5" customHeight="1">
      <c r="A529" s="147" t="s">
        <v>21</v>
      </c>
      <c r="B529" s="804" t="s">
        <v>512</v>
      </c>
      <c r="C529" s="17"/>
      <c r="D529" s="493"/>
      <c r="E529" s="493"/>
      <c r="F529" s="493"/>
      <c r="G529" s="23"/>
      <c r="H529" s="23"/>
      <c r="I529" s="17"/>
      <c r="M529" s="949"/>
    </row>
    <row r="530" spans="1:13" ht="13.5" customHeight="1">
      <c r="A530" s="147" t="s">
        <v>1</v>
      </c>
      <c r="B530" s="805" t="s">
        <v>2</v>
      </c>
      <c r="C530" s="508"/>
      <c r="D530" s="494"/>
      <c r="E530" s="506"/>
      <c r="F530" s="506"/>
      <c r="G530" s="494"/>
      <c r="H530" s="494"/>
      <c r="M530" s="949"/>
    </row>
    <row r="531" spans="1:13" ht="13.5" customHeight="1">
      <c r="A531" s="596" t="s">
        <v>22</v>
      </c>
      <c r="B531" s="803" t="s">
        <v>1376</v>
      </c>
      <c r="C531" s="495"/>
      <c r="D531" s="23"/>
      <c r="E531" s="506"/>
      <c r="F531" s="506"/>
      <c r="G531" s="494"/>
      <c r="H531" s="494"/>
      <c r="M531" s="949"/>
    </row>
    <row r="532" spans="1:13" ht="13.5" customHeight="1">
      <c r="A532" s="596" t="s">
        <v>30</v>
      </c>
      <c r="B532" s="670">
        <v>43846</v>
      </c>
      <c r="C532" s="491"/>
      <c r="D532" s="491"/>
      <c r="E532" s="506"/>
      <c r="F532" s="506"/>
      <c r="G532" s="23"/>
      <c r="H532" s="489"/>
      <c r="M532" s="949"/>
    </row>
    <row r="533" spans="1:13" ht="13.5" customHeight="1">
      <c r="A533" s="203" t="s">
        <v>31</v>
      </c>
      <c r="B533" s="671">
        <v>44294</v>
      </c>
      <c r="C533" s="491"/>
      <c r="D533" s="491"/>
      <c r="E533" s="506"/>
      <c r="F533" s="506"/>
      <c r="G533" s="23"/>
      <c r="H533" s="490"/>
      <c r="M533" s="949"/>
    </row>
    <row r="534" spans="1:13" ht="13.5" customHeight="1">
      <c r="A534" s="574" t="s">
        <v>482</v>
      </c>
      <c r="B534" s="510"/>
      <c r="C534" s="510"/>
      <c r="D534" s="37"/>
      <c r="E534" s="37"/>
      <c r="F534" s="37"/>
      <c r="G534" s="38"/>
      <c r="H534" s="38"/>
      <c r="M534" s="949"/>
    </row>
    <row r="535" ht="13.5" customHeight="1">
      <c r="M535" s="949"/>
    </row>
    <row r="536" spans="1:20" ht="146.25" customHeight="1">
      <c r="A536" s="357" t="s">
        <v>3</v>
      </c>
      <c r="B536" s="357" t="s">
        <v>4</v>
      </c>
      <c r="C536" s="357" t="s">
        <v>1134</v>
      </c>
      <c r="D536" s="357" t="s">
        <v>33</v>
      </c>
      <c r="E536" s="357" t="s">
        <v>34</v>
      </c>
      <c r="F536" s="357" t="s">
        <v>5</v>
      </c>
      <c r="G536" s="358" t="s">
        <v>6</v>
      </c>
      <c r="H536" s="357" t="s">
        <v>7</v>
      </c>
      <c r="I536" s="357" t="s">
        <v>35</v>
      </c>
      <c r="J536" s="357" t="s">
        <v>36</v>
      </c>
      <c r="K536" s="357" t="s">
        <v>8</v>
      </c>
      <c r="L536" s="357" t="s">
        <v>9</v>
      </c>
      <c r="M536" s="972" t="s">
        <v>37</v>
      </c>
      <c r="N536" s="359" t="s">
        <v>10</v>
      </c>
      <c r="O536" s="1097" t="s">
        <v>11</v>
      </c>
      <c r="P536" s="446" t="s">
        <v>12</v>
      </c>
      <c r="Q536" s="1097" t="s">
        <v>13</v>
      </c>
      <c r="R536" s="1306" t="s">
        <v>14</v>
      </c>
      <c r="S536" s="1305" t="s">
        <v>38</v>
      </c>
      <c r="T536" s="1305"/>
    </row>
    <row r="537" spans="1:20" ht="15.75">
      <c r="A537" s="368"/>
      <c r="B537" s="368"/>
      <c r="C537" s="368"/>
      <c r="D537" s="368"/>
      <c r="E537" s="368"/>
      <c r="F537" s="368"/>
      <c r="G537" s="368"/>
      <c r="H537" s="368"/>
      <c r="I537" s="368"/>
      <c r="J537" s="368"/>
      <c r="K537" s="368"/>
      <c r="L537" s="368"/>
      <c r="M537" s="1001"/>
      <c r="N537" s="359"/>
      <c r="O537" s="1097"/>
      <c r="P537" s="446"/>
      <c r="Q537" s="1097"/>
      <c r="R537" s="1306"/>
      <c r="S537" s="352" t="s">
        <v>15</v>
      </c>
      <c r="T537" s="352" t="s">
        <v>16</v>
      </c>
    </row>
    <row r="538" spans="1:93" s="17" customFormat="1" ht="58.5" customHeight="1">
      <c r="A538" s="1464">
        <v>1</v>
      </c>
      <c r="B538" s="1397">
        <v>1401003</v>
      </c>
      <c r="C538" s="1464" t="s">
        <v>483</v>
      </c>
      <c r="D538" s="1243" t="s">
        <v>1307</v>
      </c>
      <c r="E538" s="1424" t="s">
        <v>1308</v>
      </c>
      <c r="F538" s="1513" t="s">
        <v>484</v>
      </c>
      <c r="G538" s="1513" t="s">
        <v>1375</v>
      </c>
      <c r="H538" s="1511" t="s">
        <v>1310</v>
      </c>
      <c r="I538" s="1762" t="s">
        <v>648</v>
      </c>
      <c r="J538" s="1375">
        <v>4</v>
      </c>
      <c r="K538" s="1374">
        <v>43862</v>
      </c>
      <c r="L538" s="1374">
        <v>44226</v>
      </c>
      <c r="M538" s="1761">
        <v>52</v>
      </c>
      <c r="N538" s="1303">
        <v>0</v>
      </c>
      <c r="O538" s="1318">
        <v>0.8</v>
      </c>
      <c r="P538" s="1293">
        <f>M538*O538</f>
        <v>41.6</v>
      </c>
      <c r="Q538" s="1293">
        <f>P538</f>
        <v>41.6</v>
      </c>
      <c r="R538" s="1303">
        <v>52</v>
      </c>
      <c r="S538" s="1271"/>
      <c r="T538" s="1490"/>
      <c r="U538" s="16"/>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c r="BU538" s="23"/>
      <c r="BV538" s="23"/>
      <c r="BW538" s="23"/>
      <c r="BX538" s="23"/>
      <c r="BY538" s="23"/>
      <c r="BZ538" s="23"/>
      <c r="CA538" s="23"/>
      <c r="CB538" s="23"/>
      <c r="CC538" s="23"/>
      <c r="CD538" s="23"/>
      <c r="CE538" s="23"/>
      <c r="CF538" s="23"/>
      <c r="CG538" s="23"/>
      <c r="CH538" s="23"/>
      <c r="CI538" s="23"/>
      <c r="CJ538" s="23"/>
      <c r="CK538" s="23"/>
      <c r="CL538" s="23"/>
      <c r="CM538" s="23"/>
      <c r="CN538" s="23"/>
      <c r="CO538" s="23"/>
    </row>
    <row r="539" spans="1:93" s="17" customFormat="1" ht="43.5" customHeight="1">
      <c r="A539" s="1464"/>
      <c r="B539" s="1419"/>
      <c r="C539" s="1464"/>
      <c r="D539" s="1263"/>
      <c r="E539" s="1425"/>
      <c r="F539" s="1514"/>
      <c r="G539" s="1514"/>
      <c r="H539" s="1512"/>
      <c r="I539" s="1762"/>
      <c r="J539" s="1375"/>
      <c r="K539" s="1374"/>
      <c r="L539" s="1374"/>
      <c r="M539" s="1761"/>
      <c r="N539" s="1303"/>
      <c r="O539" s="1318"/>
      <c r="P539" s="1293"/>
      <c r="Q539" s="1471"/>
      <c r="R539" s="1303"/>
      <c r="S539" s="1272"/>
      <c r="T539" s="1491"/>
      <c r="U539" s="16"/>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c r="BU539" s="23"/>
      <c r="BV539" s="23"/>
      <c r="BW539" s="23"/>
      <c r="BX539" s="23"/>
      <c r="BY539" s="23"/>
      <c r="BZ539" s="23"/>
      <c r="CA539" s="23"/>
      <c r="CB539" s="23"/>
      <c r="CC539" s="23"/>
      <c r="CD539" s="23"/>
      <c r="CE539" s="23"/>
      <c r="CF539" s="23"/>
      <c r="CG539" s="23"/>
      <c r="CH539" s="23"/>
      <c r="CI539" s="23"/>
      <c r="CJ539" s="23"/>
      <c r="CK539" s="23"/>
      <c r="CL539" s="23"/>
      <c r="CM539" s="23"/>
      <c r="CN539" s="23"/>
      <c r="CO539" s="23"/>
    </row>
    <row r="540" spans="1:93" s="17" customFormat="1" ht="93" customHeight="1">
      <c r="A540" s="1464"/>
      <c r="B540" s="1419"/>
      <c r="C540" s="1464"/>
      <c r="D540" s="1263"/>
      <c r="E540" s="1425"/>
      <c r="F540" s="1771"/>
      <c r="G540" s="912" t="s">
        <v>1375</v>
      </c>
      <c r="H540" s="888" t="s">
        <v>1312</v>
      </c>
      <c r="I540" s="681" t="s">
        <v>648</v>
      </c>
      <c r="J540" s="630">
        <v>12</v>
      </c>
      <c r="K540" s="253">
        <v>43862</v>
      </c>
      <c r="L540" s="253">
        <v>44226</v>
      </c>
      <c r="M540" s="1002">
        <v>52</v>
      </c>
      <c r="N540" s="237">
        <v>0</v>
      </c>
      <c r="O540" s="1178">
        <v>1</v>
      </c>
      <c r="P540" s="1211">
        <f>M538*O540</f>
        <v>52</v>
      </c>
      <c r="Q540" s="1211">
        <f>P540</f>
        <v>52</v>
      </c>
      <c r="R540" s="237">
        <v>52</v>
      </c>
      <c r="S540" s="914"/>
      <c r="T540" s="913"/>
      <c r="U540" s="16"/>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c r="BU540" s="23"/>
      <c r="BV540" s="23"/>
      <c r="BW540" s="23"/>
      <c r="BX540" s="23"/>
      <c r="BY540" s="23"/>
      <c r="BZ540" s="23"/>
      <c r="CA540" s="23"/>
      <c r="CB540" s="23"/>
      <c r="CC540" s="23"/>
      <c r="CD540" s="23"/>
      <c r="CE540" s="23"/>
      <c r="CF540" s="23"/>
      <c r="CG540" s="23"/>
      <c r="CH540" s="23"/>
      <c r="CI540" s="23"/>
      <c r="CJ540" s="23"/>
      <c r="CK540" s="23"/>
      <c r="CL540" s="23"/>
      <c r="CM540" s="23"/>
      <c r="CN540" s="23"/>
      <c r="CO540" s="23"/>
    </row>
    <row r="541" spans="1:93" s="17" customFormat="1" ht="13.5" customHeight="1">
      <c r="A541" s="1464"/>
      <c r="B541" s="1419"/>
      <c r="C541" s="1464"/>
      <c r="D541" s="1263"/>
      <c r="E541" s="1425"/>
      <c r="F541" s="1513" t="s">
        <v>485</v>
      </c>
      <c r="G541" s="1513" t="s">
        <v>1375</v>
      </c>
      <c r="H541" s="1511" t="s">
        <v>1313</v>
      </c>
      <c r="I541" s="1762" t="s">
        <v>648</v>
      </c>
      <c r="J541" s="1375">
        <v>4</v>
      </c>
      <c r="K541" s="1374">
        <v>43862</v>
      </c>
      <c r="L541" s="1374">
        <v>44226</v>
      </c>
      <c r="M541" s="1761">
        <v>52</v>
      </c>
      <c r="N541" s="1303">
        <v>0</v>
      </c>
      <c r="O541" s="1318">
        <v>1</v>
      </c>
      <c r="P541" s="1293">
        <f>M541*O541</f>
        <v>52</v>
      </c>
      <c r="Q541" s="1293">
        <f>P541</f>
        <v>52</v>
      </c>
      <c r="R541" s="1303">
        <v>52</v>
      </c>
      <c r="S541" s="1528"/>
      <c r="T541" s="1492"/>
      <c r="U541" s="16"/>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c r="BU541" s="23"/>
      <c r="BV541" s="23"/>
      <c r="BW541" s="23"/>
      <c r="BX541" s="23"/>
      <c r="BY541" s="23"/>
      <c r="BZ541" s="23"/>
      <c r="CA541" s="23"/>
      <c r="CB541" s="23"/>
      <c r="CC541" s="23"/>
      <c r="CD541" s="23"/>
      <c r="CE541" s="23"/>
      <c r="CF541" s="23"/>
      <c r="CG541" s="23"/>
      <c r="CH541" s="23"/>
      <c r="CI541" s="23"/>
      <c r="CJ541" s="23"/>
      <c r="CK541" s="23"/>
      <c r="CL541" s="23"/>
      <c r="CM541" s="23"/>
      <c r="CN541" s="23"/>
      <c r="CO541" s="23"/>
    </row>
    <row r="542" spans="1:93" s="17" customFormat="1" ht="129" customHeight="1">
      <c r="A542" s="1464"/>
      <c r="B542" s="1419"/>
      <c r="C542" s="1464"/>
      <c r="D542" s="1263"/>
      <c r="E542" s="1425"/>
      <c r="F542" s="1514"/>
      <c r="G542" s="1514"/>
      <c r="H542" s="1512"/>
      <c r="I542" s="1762"/>
      <c r="J542" s="1375"/>
      <c r="K542" s="1374"/>
      <c r="L542" s="1374"/>
      <c r="M542" s="1761"/>
      <c r="N542" s="1303"/>
      <c r="O542" s="1318"/>
      <c r="P542" s="1293"/>
      <c r="Q542" s="1293"/>
      <c r="R542" s="1303"/>
      <c r="S542" s="1529"/>
      <c r="T542" s="1492"/>
      <c r="U542" s="16"/>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row>
    <row r="543" spans="1:93" s="17" customFormat="1" ht="143.25" customHeight="1">
      <c r="A543" s="1464"/>
      <c r="B543" s="1398"/>
      <c r="C543" s="1464"/>
      <c r="D543" s="1244"/>
      <c r="E543" s="1426"/>
      <c r="F543" s="1771"/>
      <c r="G543" s="912" t="s">
        <v>1375</v>
      </c>
      <c r="H543" s="888" t="s">
        <v>1314</v>
      </c>
      <c r="I543" s="918" t="s">
        <v>1317</v>
      </c>
      <c r="J543" s="630">
        <v>1</v>
      </c>
      <c r="K543" s="253">
        <v>43862</v>
      </c>
      <c r="L543" s="253">
        <v>44226</v>
      </c>
      <c r="M543" s="1002">
        <v>52</v>
      </c>
      <c r="N543" s="237">
        <v>0</v>
      </c>
      <c r="O543" s="1178">
        <v>0.9</v>
      </c>
      <c r="P543" s="1179">
        <f>M541*O543</f>
        <v>46.800000000000004</v>
      </c>
      <c r="Q543" s="1179">
        <f>P543</f>
        <v>46.800000000000004</v>
      </c>
      <c r="R543" s="237">
        <v>52</v>
      </c>
      <c r="S543" s="915"/>
      <c r="T543" s="911"/>
      <c r="U543" s="16"/>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c r="BU543" s="23"/>
      <c r="BV543" s="23"/>
      <c r="BW543" s="23"/>
      <c r="BX543" s="23"/>
      <c r="BY543" s="23"/>
      <c r="BZ543" s="23"/>
      <c r="CA543" s="23"/>
      <c r="CB543" s="23"/>
      <c r="CC543" s="23"/>
      <c r="CD543" s="23"/>
      <c r="CE543" s="23"/>
      <c r="CF543" s="23"/>
      <c r="CG543" s="23"/>
      <c r="CH543" s="23"/>
      <c r="CI543" s="23"/>
      <c r="CJ543" s="23"/>
      <c r="CK543" s="23"/>
      <c r="CL543" s="23"/>
      <c r="CM543" s="23"/>
      <c r="CN543" s="23"/>
      <c r="CO543" s="23"/>
    </row>
    <row r="544" spans="1:20" ht="13.5" customHeight="1">
      <c r="A544" s="1053" t="s">
        <v>506</v>
      </c>
      <c r="B544" s="1054"/>
      <c r="C544" s="1055"/>
      <c r="D544" s="2"/>
      <c r="E544" s="2"/>
      <c r="F544" s="684"/>
      <c r="G544" s="685"/>
      <c r="H544" s="686"/>
      <c r="I544" s="916"/>
      <c r="J544" s="455"/>
      <c r="K544" s="145"/>
      <c r="L544" s="145"/>
      <c r="M544" s="1003"/>
      <c r="N544" s="142"/>
      <c r="O544" s="917"/>
      <c r="P544" s="1144"/>
      <c r="Q544" s="917"/>
      <c r="R544" s="201"/>
      <c r="S544" s="133"/>
      <c r="T544" s="24"/>
    </row>
    <row r="545" spans="1:93" s="17" customFormat="1" ht="128.25" customHeight="1">
      <c r="A545" s="1397">
        <v>1</v>
      </c>
      <c r="B545" s="1397">
        <v>1401003</v>
      </c>
      <c r="C545" s="1397" t="s">
        <v>507</v>
      </c>
      <c r="D545" s="1243" t="s">
        <v>1307</v>
      </c>
      <c r="E545" s="1511" t="s">
        <v>1308</v>
      </c>
      <c r="F545" s="687" t="s">
        <v>484</v>
      </c>
      <c r="G545" s="687" t="s">
        <v>1309</v>
      </c>
      <c r="H545" s="687" t="s">
        <v>1310</v>
      </c>
      <c r="I545" s="687" t="s">
        <v>648</v>
      </c>
      <c r="J545" s="688">
        <v>4</v>
      </c>
      <c r="K545" s="1520">
        <v>43862</v>
      </c>
      <c r="L545" s="1520" t="s">
        <v>1318</v>
      </c>
      <c r="M545" s="1761">
        <v>52</v>
      </c>
      <c r="N545" s="237">
        <v>0</v>
      </c>
      <c r="O545" s="1178">
        <v>1</v>
      </c>
      <c r="P545" s="1179">
        <f>M545*O545</f>
        <v>52</v>
      </c>
      <c r="Q545" s="1180">
        <v>15.6</v>
      </c>
      <c r="R545" s="645">
        <v>52</v>
      </c>
      <c r="S545" s="910"/>
      <c r="T545" s="911"/>
      <c r="U545" s="16"/>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c r="BU545" s="23"/>
      <c r="BV545" s="23"/>
      <c r="BW545" s="23"/>
      <c r="BX545" s="23"/>
      <c r="BY545" s="23"/>
      <c r="BZ545" s="23"/>
      <c r="CA545" s="23"/>
      <c r="CB545" s="23"/>
      <c r="CC545" s="23"/>
      <c r="CD545" s="23"/>
      <c r="CE545" s="23"/>
      <c r="CF545" s="23"/>
      <c r="CG545" s="23"/>
      <c r="CH545" s="23"/>
      <c r="CI545" s="23"/>
      <c r="CJ545" s="23"/>
      <c r="CK545" s="23"/>
      <c r="CL545" s="23"/>
      <c r="CM545" s="23"/>
      <c r="CN545" s="23"/>
      <c r="CO545" s="23"/>
    </row>
    <row r="546" spans="1:93" s="17" customFormat="1" ht="118.5" customHeight="1">
      <c r="A546" s="1419"/>
      <c r="B546" s="1419"/>
      <c r="C546" s="1419"/>
      <c r="D546" s="1263"/>
      <c r="E546" s="1512"/>
      <c r="F546" s="687" t="s">
        <v>1315</v>
      </c>
      <c r="G546" s="687" t="s">
        <v>1309</v>
      </c>
      <c r="H546" s="687" t="s">
        <v>1311</v>
      </c>
      <c r="I546" s="687" t="s">
        <v>1316</v>
      </c>
      <c r="J546" s="688">
        <v>12</v>
      </c>
      <c r="K546" s="1522"/>
      <c r="L546" s="1522"/>
      <c r="M546" s="1761"/>
      <c r="N546" s="237">
        <v>0</v>
      </c>
      <c r="O546" s="1182">
        <v>1</v>
      </c>
      <c r="P546" s="1179">
        <f>M545*O546</f>
        <v>52</v>
      </c>
      <c r="Q546" s="1181">
        <v>36</v>
      </c>
      <c r="R546" s="645">
        <v>52</v>
      </c>
      <c r="S546" s="910"/>
      <c r="T546" s="911"/>
      <c r="U546" s="16"/>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row>
    <row r="547" spans="1:93" s="17" customFormat="1" ht="108" customHeight="1">
      <c r="A547" s="1419"/>
      <c r="B547" s="1419"/>
      <c r="C547" s="1419"/>
      <c r="D547" s="1263"/>
      <c r="E547" s="1512"/>
      <c r="F547" s="687" t="s">
        <v>485</v>
      </c>
      <c r="G547" s="687" t="s">
        <v>1309</v>
      </c>
      <c r="H547" s="687" t="s">
        <v>1312</v>
      </c>
      <c r="I547" s="687" t="s">
        <v>648</v>
      </c>
      <c r="J547" s="688">
        <v>4</v>
      </c>
      <c r="K547" s="253">
        <v>43862</v>
      </c>
      <c r="L547" s="253">
        <v>44012</v>
      </c>
      <c r="M547" s="1002">
        <v>22</v>
      </c>
      <c r="N547" s="237">
        <v>0</v>
      </c>
      <c r="O547" s="1182">
        <v>1</v>
      </c>
      <c r="P547" s="1179">
        <f>M547*O547</f>
        <v>22</v>
      </c>
      <c r="Q547" s="1181">
        <v>20.8</v>
      </c>
      <c r="R547" s="645">
        <v>52</v>
      </c>
      <c r="S547" s="910"/>
      <c r="T547" s="911"/>
      <c r="U547" s="16"/>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c r="BU547" s="23"/>
      <c r="BV547" s="23"/>
      <c r="BW547" s="23"/>
      <c r="BX547" s="23"/>
      <c r="BY547" s="23"/>
      <c r="BZ547" s="23"/>
      <c r="CA547" s="23"/>
      <c r="CB547" s="23"/>
      <c r="CC547" s="23"/>
      <c r="CD547" s="23"/>
      <c r="CE547" s="23"/>
      <c r="CF547" s="23"/>
      <c r="CG547" s="23"/>
      <c r="CH547" s="23"/>
      <c r="CI547" s="23"/>
      <c r="CJ547" s="23"/>
      <c r="CK547" s="23"/>
      <c r="CL547" s="23"/>
      <c r="CM547" s="23"/>
      <c r="CN547" s="23"/>
      <c r="CO547" s="23"/>
    </row>
    <row r="548" spans="1:93" s="17" customFormat="1" ht="127.5" customHeight="1">
      <c r="A548" s="1419"/>
      <c r="B548" s="1419"/>
      <c r="C548" s="1419"/>
      <c r="D548" s="1263"/>
      <c r="E548" s="1512"/>
      <c r="F548" s="687" t="s">
        <v>485</v>
      </c>
      <c r="G548" s="687" t="s">
        <v>1309</v>
      </c>
      <c r="H548" s="255" t="s">
        <v>1313</v>
      </c>
      <c r="I548" s="687" t="s">
        <v>648</v>
      </c>
      <c r="J548" s="688">
        <v>12</v>
      </c>
      <c r="K548" s="253">
        <v>43862</v>
      </c>
      <c r="L548" s="253">
        <v>44226</v>
      </c>
      <c r="M548" s="1002">
        <v>52</v>
      </c>
      <c r="N548" s="237">
        <v>0</v>
      </c>
      <c r="O548" s="1182">
        <v>1</v>
      </c>
      <c r="P548" s="1179">
        <f>M547*O548</f>
        <v>22</v>
      </c>
      <c r="Q548" s="1183">
        <f>P548</f>
        <v>22</v>
      </c>
      <c r="R548" s="645">
        <v>52</v>
      </c>
      <c r="S548" s="910"/>
      <c r="T548" s="911"/>
      <c r="U548" s="16"/>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c r="BU548" s="23"/>
      <c r="BV548" s="23"/>
      <c r="BW548" s="23"/>
      <c r="BX548" s="23"/>
      <c r="BY548" s="23"/>
      <c r="BZ548" s="23"/>
      <c r="CA548" s="23"/>
      <c r="CB548" s="23"/>
      <c r="CC548" s="23"/>
      <c r="CD548" s="23"/>
      <c r="CE548" s="23"/>
      <c r="CF548" s="23"/>
      <c r="CG548" s="23"/>
      <c r="CH548" s="23"/>
      <c r="CI548" s="23"/>
      <c r="CJ548" s="23"/>
      <c r="CK548" s="23"/>
      <c r="CL548" s="23"/>
      <c r="CM548" s="23"/>
      <c r="CN548" s="23"/>
      <c r="CO548" s="23"/>
    </row>
    <row r="549" spans="1:93" s="17" customFormat="1" ht="97.5" customHeight="1">
      <c r="A549" s="1398"/>
      <c r="B549" s="1398"/>
      <c r="C549" s="1398"/>
      <c r="D549" s="1263"/>
      <c r="E549" s="1847"/>
      <c r="F549" s="687" t="s">
        <v>485</v>
      </c>
      <c r="G549" s="687" t="s">
        <v>1309</v>
      </c>
      <c r="H549" s="255" t="s">
        <v>1314</v>
      </c>
      <c r="I549" s="687" t="s">
        <v>1317</v>
      </c>
      <c r="J549" s="688">
        <v>1</v>
      </c>
      <c r="K549" s="253">
        <v>43862</v>
      </c>
      <c r="L549" s="253">
        <v>44012</v>
      </c>
      <c r="M549" s="1002">
        <v>22</v>
      </c>
      <c r="N549" s="237">
        <v>0</v>
      </c>
      <c r="O549" s="1182">
        <v>1</v>
      </c>
      <c r="P549" s="1183">
        <v>0</v>
      </c>
      <c r="Q549" s="1181">
        <v>0</v>
      </c>
      <c r="R549" s="645">
        <v>52</v>
      </c>
      <c r="S549" s="910"/>
      <c r="T549" s="911"/>
      <c r="U549" s="1209" t="s">
        <v>1390</v>
      </c>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23"/>
      <c r="BV549" s="23"/>
      <c r="BW549" s="23"/>
      <c r="BX549" s="23"/>
      <c r="BY549" s="23"/>
      <c r="BZ549" s="23"/>
      <c r="CA549" s="23"/>
      <c r="CB549" s="23"/>
      <c r="CC549" s="23"/>
      <c r="CD549" s="23"/>
      <c r="CE549" s="23"/>
      <c r="CF549" s="23"/>
      <c r="CG549" s="23"/>
      <c r="CH549" s="23"/>
      <c r="CI549" s="23"/>
      <c r="CJ549" s="23"/>
      <c r="CK549" s="23"/>
      <c r="CL549" s="23"/>
      <c r="CM549" s="23"/>
      <c r="CN549" s="23"/>
      <c r="CO549" s="23"/>
    </row>
    <row r="550" spans="1:20" ht="13.5" customHeight="1">
      <c r="A550" s="1056" t="s">
        <v>29</v>
      </c>
      <c r="B550" s="1056"/>
      <c r="C550" s="1056"/>
      <c r="D550" s="2"/>
      <c r="E550" s="2"/>
      <c r="F550" s="134"/>
      <c r="G550" s="134"/>
      <c r="H550" s="134"/>
      <c r="I550" s="2"/>
      <c r="J550" s="130"/>
      <c r="K550" s="131"/>
      <c r="L550" s="131"/>
      <c r="M550" s="1004"/>
      <c r="N550" s="132"/>
      <c r="O550" s="1092"/>
      <c r="P550" s="1085"/>
      <c r="Q550" s="1089"/>
      <c r="R550" s="201"/>
      <c r="S550" s="133"/>
      <c r="T550" s="24"/>
    </row>
    <row r="551" spans="1:20" ht="13.5" customHeight="1">
      <c r="A551" s="1397">
        <v>1</v>
      </c>
      <c r="B551" s="1397">
        <v>1401003</v>
      </c>
      <c r="C551" s="1321" t="s">
        <v>508</v>
      </c>
      <c r="D551" s="1243" t="s">
        <v>1307</v>
      </c>
      <c r="E551" s="1511" t="s">
        <v>1308</v>
      </c>
      <c r="F551" s="1758" t="s">
        <v>1319</v>
      </c>
      <c r="G551" s="1370" t="s">
        <v>1320</v>
      </c>
      <c r="H551" s="1273" t="s">
        <v>1322</v>
      </c>
      <c r="I551" s="1763" t="s">
        <v>1321</v>
      </c>
      <c r="J551" s="1508">
        <v>12</v>
      </c>
      <c r="K551" s="1475">
        <v>43862</v>
      </c>
      <c r="L551" s="1520">
        <v>44226</v>
      </c>
      <c r="M551" s="1420">
        <v>52</v>
      </c>
      <c r="N551" s="1349">
        <v>0</v>
      </c>
      <c r="O551" s="1412">
        <v>1</v>
      </c>
      <c r="P551" s="1415">
        <f>M551*O551</f>
        <v>52</v>
      </c>
      <c r="Q551" s="1415">
        <f>M551*O551</f>
        <v>52</v>
      </c>
      <c r="R551" s="1755">
        <v>52</v>
      </c>
      <c r="S551" s="133"/>
      <c r="T551" s="24"/>
    </row>
    <row r="552" spans="1:20" ht="13.5" customHeight="1">
      <c r="A552" s="1419"/>
      <c r="B552" s="1419"/>
      <c r="C552" s="1322"/>
      <c r="D552" s="1263"/>
      <c r="E552" s="1512"/>
      <c r="F552" s="1759"/>
      <c r="G552" s="1371"/>
      <c r="H552" s="1274"/>
      <c r="I552" s="1764"/>
      <c r="J552" s="1509"/>
      <c r="K552" s="1476"/>
      <c r="L552" s="1521"/>
      <c r="M552" s="1421"/>
      <c r="N552" s="1350"/>
      <c r="O552" s="1413"/>
      <c r="P552" s="1416"/>
      <c r="Q552" s="1416"/>
      <c r="R552" s="1756"/>
      <c r="S552" s="133"/>
      <c r="T552" s="24"/>
    </row>
    <row r="553" spans="1:20" ht="13.5" customHeight="1">
      <c r="A553" s="1419"/>
      <c r="B553" s="1419"/>
      <c r="C553" s="1322"/>
      <c r="D553" s="1263"/>
      <c r="E553" s="1512"/>
      <c r="F553" s="1759"/>
      <c r="G553" s="1371"/>
      <c r="H553" s="1274"/>
      <c r="I553" s="1764"/>
      <c r="J553" s="1509"/>
      <c r="K553" s="1476"/>
      <c r="L553" s="1521"/>
      <c r="M553" s="1421"/>
      <c r="N553" s="1350"/>
      <c r="O553" s="1413"/>
      <c r="P553" s="1416"/>
      <c r="Q553" s="1416"/>
      <c r="R553" s="1756"/>
      <c r="S553" s="133"/>
      <c r="T553" s="24"/>
    </row>
    <row r="554" spans="1:20" ht="264.75" customHeight="1">
      <c r="A554" s="1398"/>
      <c r="B554" s="1398"/>
      <c r="C554" s="1323"/>
      <c r="D554" s="1244"/>
      <c r="E554" s="1847"/>
      <c r="F554" s="1760"/>
      <c r="G554" s="1372"/>
      <c r="H554" s="1275"/>
      <c r="I554" s="1765"/>
      <c r="J554" s="1510"/>
      <c r="K554" s="1477"/>
      <c r="L554" s="1522"/>
      <c r="M554" s="1422"/>
      <c r="N554" s="1351"/>
      <c r="O554" s="1414"/>
      <c r="P554" s="1417"/>
      <c r="Q554" s="1417"/>
      <c r="R554" s="1757"/>
      <c r="S554" s="133"/>
      <c r="T554" s="24"/>
    </row>
    <row r="555" spans="1:20" ht="13.5" customHeight="1">
      <c r="A555" s="43"/>
      <c r="B555" s="43"/>
      <c r="C555" s="129"/>
      <c r="D555" s="43"/>
      <c r="E555" s="24"/>
      <c r="F555" s="134"/>
      <c r="G555" s="134"/>
      <c r="H555" s="134"/>
      <c r="I555" s="43"/>
      <c r="J555" s="43"/>
      <c r="K555" s="43"/>
      <c r="L555" s="43"/>
      <c r="M555" s="969"/>
      <c r="N555" s="121"/>
      <c r="O555" s="368"/>
      <c r="P555" s="451"/>
      <c r="Q555" s="368"/>
      <c r="R555" s="1277" t="s">
        <v>26</v>
      </c>
      <c r="S555" s="1278"/>
      <c r="T555" s="43">
        <v>0</v>
      </c>
    </row>
    <row r="556" spans="1:20" ht="13.5" customHeight="1">
      <c r="A556" s="27"/>
      <c r="B556" s="27"/>
      <c r="C556" s="24" t="s">
        <v>19</v>
      </c>
      <c r="D556" s="24"/>
      <c r="E556" s="24"/>
      <c r="F556" s="41"/>
      <c r="G556" s="28" t="s">
        <v>27</v>
      </c>
      <c r="H556" s="28"/>
      <c r="I556" s="28"/>
      <c r="J556" s="28"/>
      <c r="K556" s="28"/>
      <c r="L556" s="28"/>
      <c r="M556" s="959"/>
      <c r="N556" s="44"/>
      <c r="O556" s="378"/>
      <c r="P556" s="380"/>
      <c r="Q556" s="378"/>
      <c r="R556" s="1277" t="s">
        <v>28</v>
      </c>
      <c r="S556" s="1278"/>
      <c r="T556" s="30">
        <v>0.33487084870848705</v>
      </c>
    </row>
    <row r="557" spans="1:20" ht="13.5" customHeight="1">
      <c r="A557" s="62"/>
      <c r="B557" s="62"/>
      <c r="C557" s="18"/>
      <c r="D557" s="18"/>
      <c r="E557" s="18"/>
      <c r="F557" s="128"/>
      <c r="G557" s="20"/>
      <c r="H557" s="20"/>
      <c r="I557" s="20"/>
      <c r="J557" s="20"/>
      <c r="K557" s="20"/>
      <c r="L557" s="20"/>
      <c r="M557" s="968"/>
      <c r="N557" s="21"/>
      <c r="O557" s="845"/>
      <c r="P557" s="1135"/>
      <c r="Q557" s="845"/>
      <c r="R557" s="193"/>
      <c r="S557" s="1"/>
      <c r="T557" s="22"/>
    </row>
    <row r="558" spans="1:20" ht="13.5" customHeight="1">
      <c r="A558" s="62"/>
      <c r="B558" s="62"/>
      <c r="C558" s="18"/>
      <c r="D558" s="18"/>
      <c r="E558" s="18"/>
      <c r="F558" s="128"/>
      <c r="G558" s="20"/>
      <c r="H558" s="20"/>
      <c r="I558" s="20"/>
      <c r="J558" s="20"/>
      <c r="K558" s="20"/>
      <c r="L558" s="20"/>
      <c r="M558" s="968"/>
      <c r="N558" s="21"/>
      <c r="O558" s="845"/>
      <c r="P558" s="1135"/>
      <c r="Q558" s="845"/>
      <c r="R558" s="193"/>
      <c r="S558" s="1"/>
      <c r="T558" s="22"/>
    </row>
    <row r="559" ht="13.5" customHeight="1">
      <c r="A559" s="1854"/>
    </row>
    <row r="560" spans="1:20" ht="13.5" customHeight="1">
      <c r="A560" s="874" t="s">
        <v>502</v>
      </c>
      <c r="B560" s="875"/>
      <c r="C560" s="875"/>
      <c r="D560" s="875"/>
      <c r="E560" s="875"/>
      <c r="F560" s="875"/>
      <c r="G560" s="875"/>
      <c r="H560" s="875"/>
      <c r="I560" s="875"/>
      <c r="J560" s="875"/>
      <c r="K560" s="875"/>
      <c r="L560" s="875"/>
      <c r="M560" s="954"/>
      <c r="N560" s="875"/>
      <c r="O560" s="1121"/>
      <c r="P560" s="1121"/>
      <c r="Q560" s="1121"/>
      <c r="R560" s="875"/>
      <c r="S560" s="875"/>
      <c r="T560" s="876"/>
    </row>
    <row r="563" spans="1:13" ht="13.5" customHeight="1">
      <c r="A563" s="147" t="s">
        <v>0</v>
      </c>
      <c r="B563" s="803" t="s">
        <v>20</v>
      </c>
      <c r="C563" s="491"/>
      <c r="D563" s="491"/>
      <c r="E563" s="492"/>
      <c r="F563" s="492"/>
      <c r="G563" s="32"/>
      <c r="H563" s="32"/>
      <c r="M563" s="949"/>
    </row>
    <row r="564" spans="1:13" ht="13.5" customHeight="1">
      <c r="A564" s="147" t="s">
        <v>21</v>
      </c>
      <c r="B564" s="804" t="s">
        <v>512</v>
      </c>
      <c r="C564" s="17"/>
      <c r="D564" s="493"/>
      <c r="E564" s="493"/>
      <c r="F564" s="493"/>
      <c r="M564" s="949"/>
    </row>
    <row r="565" spans="1:13" ht="13.5" customHeight="1">
      <c r="A565" s="147" t="s">
        <v>1</v>
      </c>
      <c r="B565" s="805" t="s">
        <v>2</v>
      </c>
      <c r="C565" s="508"/>
      <c r="D565" s="494"/>
      <c r="E565" s="492"/>
      <c r="F565" s="492"/>
      <c r="G565" s="34"/>
      <c r="H565" s="34"/>
      <c r="M565" s="949"/>
    </row>
    <row r="566" spans="1:13" ht="13.5" customHeight="1">
      <c r="A566" s="464" t="s">
        <v>22</v>
      </c>
      <c r="B566" s="530">
        <v>2019</v>
      </c>
      <c r="C566" s="17"/>
      <c r="D566" s="17"/>
      <c r="E566" s="492"/>
      <c r="F566" s="492"/>
      <c r="G566" s="36"/>
      <c r="H566" s="494"/>
      <c r="M566" s="949"/>
    </row>
    <row r="567" spans="1:13" ht="13.5" customHeight="1">
      <c r="A567" s="464" t="s">
        <v>30</v>
      </c>
      <c r="B567" s="670">
        <v>43914</v>
      </c>
      <c r="C567" s="491"/>
      <c r="D567" s="491"/>
      <c r="E567" s="492"/>
      <c r="F567" s="492"/>
      <c r="H567" s="489"/>
      <c r="M567" s="949"/>
    </row>
    <row r="568" spans="1:13" ht="13.5" customHeight="1">
      <c r="A568" s="203" t="s">
        <v>31</v>
      </c>
      <c r="B568" s="671">
        <v>44294</v>
      </c>
      <c r="C568" s="491"/>
      <c r="D568" s="491"/>
      <c r="E568" s="492"/>
      <c r="F568" s="492"/>
      <c r="H568" s="490"/>
      <c r="M568" s="949"/>
    </row>
    <row r="569" spans="1:13" ht="13.5" customHeight="1">
      <c r="A569" s="486" t="s">
        <v>503</v>
      </c>
      <c r="B569" s="510"/>
      <c r="C569" s="45"/>
      <c r="D569" s="37"/>
      <c r="E569" s="37"/>
      <c r="F569" s="37"/>
      <c r="G569" s="38"/>
      <c r="H569" s="38"/>
      <c r="M569" s="949"/>
    </row>
    <row r="570" ht="13.5" customHeight="1">
      <c r="M570" s="949"/>
    </row>
    <row r="571" spans="1:20" ht="117" customHeight="1">
      <c r="A571" s="357" t="s">
        <v>3</v>
      </c>
      <c r="B571" s="357" t="s">
        <v>4</v>
      </c>
      <c r="C571" s="357" t="s">
        <v>1134</v>
      </c>
      <c r="D571" s="357" t="s">
        <v>33</v>
      </c>
      <c r="E571" s="357" t="s">
        <v>34</v>
      </c>
      <c r="F571" s="357" t="s">
        <v>5</v>
      </c>
      <c r="G571" s="358" t="s">
        <v>6</v>
      </c>
      <c r="H571" s="357" t="s">
        <v>7</v>
      </c>
      <c r="I571" s="357" t="s">
        <v>35</v>
      </c>
      <c r="J571" s="357" t="s">
        <v>36</v>
      </c>
      <c r="K571" s="357" t="s">
        <v>8</v>
      </c>
      <c r="L571" s="357" t="s">
        <v>9</v>
      </c>
      <c r="M571" s="972" t="s">
        <v>37</v>
      </c>
      <c r="N571" s="359" t="s">
        <v>10</v>
      </c>
      <c r="O571" s="1097" t="s">
        <v>11</v>
      </c>
      <c r="P571" s="446" t="s">
        <v>12</v>
      </c>
      <c r="Q571" s="1097" t="s">
        <v>13</v>
      </c>
      <c r="R571" s="1306" t="s">
        <v>14</v>
      </c>
      <c r="S571" s="1305" t="s">
        <v>38</v>
      </c>
      <c r="T571" s="1305"/>
    </row>
    <row r="572" spans="1:20" ht="33.75" customHeight="1">
      <c r="A572" s="368"/>
      <c r="B572" s="368"/>
      <c r="C572" s="368"/>
      <c r="D572" s="368"/>
      <c r="E572" s="368"/>
      <c r="F572" s="368"/>
      <c r="G572" s="368"/>
      <c r="H572" s="368"/>
      <c r="I572" s="368"/>
      <c r="J572" s="368"/>
      <c r="K572" s="368"/>
      <c r="L572" s="368"/>
      <c r="M572" s="1001"/>
      <c r="N572" s="359"/>
      <c r="O572" s="1097"/>
      <c r="P572" s="446"/>
      <c r="Q572" s="1097"/>
      <c r="R572" s="1306"/>
      <c r="S572" s="352" t="s">
        <v>15</v>
      </c>
      <c r="T572" s="352" t="s">
        <v>16</v>
      </c>
    </row>
    <row r="573" spans="1:20" ht="13.5" customHeight="1">
      <c r="A573" s="1397">
        <v>1</v>
      </c>
      <c r="B573" s="1397">
        <v>1401003</v>
      </c>
      <c r="C573" s="1402" t="s">
        <v>504</v>
      </c>
      <c r="D573" s="1431" t="s">
        <v>74</v>
      </c>
      <c r="E573" s="1474" t="s">
        <v>505</v>
      </c>
      <c r="F573" s="1402" t="s">
        <v>1149</v>
      </c>
      <c r="G573" s="1402" t="s">
        <v>1150</v>
      </c>
      <c r="H573" s="1402" t="s">
        <v>1151</v>
      </c>
      <c r="I573" s="1397" t="s">
        <v>1152</v>
      </c>
      <c r="J573" s="1428">
        <v>1</v>
      </c>
      <c r="K573" s="1475">
        <v>43910</v>
      </c>
      <c r="L573" s="1496">
        <v>44274</v>
      </c>
      <c r="M573" s="1420">
        <v>52</v>
      </c>
      <c r="N573" s="1349">
        <v>0</v>
      </c>
      <c r="O573" s="1412">
        <v>0.4</v>
      </c>
      <c r="P573" s="1415">
        <f>M573*O573</f>
        <v>20.8</v>
      </c>
      <c r="Q573" s="1415">
        <f>M573*O573</f>
        <v>20.8</v>
      </c>
      <c r="R573" s="1349">
        <v>39</v>
      </c>
      <c r="S573" s="1407"/>
      <c r="T573" s="1407"/>
    </row>
    <row r="574" spans="1:20" ht="13.5" customHeight="1">
      <c r="A574" s="1419"/>
      <c r="B574" s="1419"/>
      <c r="C574" s="1434"/>
      <c r="D574" s="1432"/>
      <c r="E574" s="1474"/>
      <c r="F574" s="1434"/>
      <c r="G574" s="1434"/>
      <c r="H574" s="1434"/>
      <c r="I574" s="1419"/>
      <c r="J574" s="1429"/>
      <c r="K574" s="1476"/>
      <c r="L574" s="1497"/>
      <c r="M574" s="1421"/>
      <c r="N574" s="1350"/>
      <c r="O574" s="1413"/>
      <c r="P574" s="1416"/>
      <c r="Q574" s="1416"/>
      <c r="R574" s="1350"/>
      <c r="S574" s="1408"/>
      <c r="T574" s="1408"/>
    </row>
    <row r="575" spans="1:20" ht="68.25" customHeight="1">
      <c r="A575" s="1419"/>
      <c r="B575" s="1419"/>
      <c r="C575" s="1434"/>
      <c r="D575" s="1432"/>
      <c r="E575" s="1474"/>
      <c r="F575" s="1434"/>
      <c r="G575" s="1434"/>
      <c r="H575" s="1434"/>
      <c r="I575" s="1419"/>
      <c r="J575" s="1429"/>
      <c r="K575" s="1476"/>
      <c r="L575" s="1497"/>
      <c r="M575" s="1421"/>
      <c r="N575" s="1350"/>
      <c r="O575" s="1413"/>
      <c r="P575" s="1416"/>
      <c r="Q575" s="1416"/>
      <c r="R575" s="1350"/>
      <c r="S575" s="1409"/>
      <c r="T575" s="1409"/>
    </row>
    <row r="576" spans="1:20" ht="85.5" customHeight="1">
      <c r="A576" s="1398"/>
      <c r="B576" s="1398"/>
      <c r="C576" s="1403"/>
      <c r="D576" s="1433"/>
      <c r="E576" s="1474"/>
      <c r="F576" s="1403"/>
      <c r="G576" s="1403"/>
      <c r="H576" s="1403"/>
      <c r="I576" s="1398"/>
      <c r="J576" s="1430"/>
      <c r="K576" s="1477"/>
      <c r="L576" s="1498"/>
      <c r="M576" s="1422"/>
      <c r="N576" s="1351"/>
      <c r="O576" s="1414"/>
      <c r="P576" s="1417"/>
      <c r="Q576" s="1417"/>
      <c r="R576" s="1351"/>
      <c r="S576" s="352"/>
      <c r="T576" s="352"/>
    </row>
    <row r="577" spans="1:20" ht="13.5" customHeight="1">
      <c r="A577" s="43"/>
      <c r="B577" s="43"/>
      <c r="C577" s="129"/>
      <c r="D577" s="43"/>
      <c r="E577" s="24"/>
      <c r="F577" s="134"/>
      <c r="G577" s="134"/>
      <c r="H577" s="134"/>
      <c r="I577" s="43"/>
      <c r="J577" s="43"/>
      <c r="K577" s="43"/>
      <c r="L577" s="43"/>
      <c r="M577" s="969"/>
      <c r="N577" s="121"/>
      <c r="O577" s="368"/>
      <c r="P577" s="451"/>
      <c r="Q577" s="368"/>
      <c r="R577" s="1277" t="s">
        <v>26</v>
      </c>
      <c r="S577" s="1278"/>
      <c r="T577" s="43">
        <v>0</v>
      </c>
    </row>
    <row r="578" spans="1:20" ht="13.5" customHeight="1">
      <c r="A578" s="27"/>
      <c r="B578" s="27"/>
      <c r="C578" s="24"/>
      <c r="D578" s="24"/>
      <c r="E578" s="24"/>
      <c r="F578" s="41"/>
      <c r="G578" s="28"/>
      <c r="H578" s="28"/>
      <c r="I578" s="28"/>
      <c r="J578" s="28"/>
      <c r="K578" s="28"/>
      <c r="L578" s="28"/>
      <c r="M578" s="959"/>
      <c r="N578" s="44"/>
      <c r="O578" s="378"/>
      <c r="P578" s="380"/>
      <c r="Q578" s="378"/>
      <c r="R578" s="1277" t="s">
        <v>28</v>
      </c>
      <c r="S578" s="1278"/>
      <c r="T578" s="30">
        <v>0.33487084870848705</v>
      </c>
    </row>
    <row r="581" ht="13.5" customHeight="1">
      <c r="A581" s="1854"/>
    </row>
    <row r="582" spans="1:20" ht="13.5" customHeight="1">
      <c r="A582" s="874" t="s">
        <v>486</v>
      </c>
      <c r="B582" s="875"/>
      <c r="C582" s="875"/>
      <c r="D582" s="875"/>
      <c r="E582" s="875"/>
      <c r="F582" s="875"/>
      <c r="G582" s="875"/>
      <c r="H582" s="875"/>
      <c r="I582" s="875"/>
      <c r="J582" s="875"/>
      <c r="K582" s="875"/>
      <c r="L582" s="875"/>
      <c r="M582" s="954"/>
      <c r="N582" s="875"/>
      <c r="O582" s="1121"/>
      <c r="P582" s="1121"/>
      <c r="Q582" s="1121"/>
      <c r="R582" s="875"/>
      <c r="S582" s="875"/>
      <c r="T582" s="876"/>
    </row>
    <row r="585" spans="1:13" ht="13.5" customHeight="1">
      <c r="A585" s="126" t="s">
        <v>0</v>
      </c>
      <c r="B585" s="819" t="s">
        <v>20</v>
      </c>
      <c r="C585" s="491"/>
      <c r="D585" s="491"/>
      <c r="E585" s="492"/>
      <c r="F585" s="492"/>
      <c r="G585" s="504"/>
      <c r="H585" s="504"/>
      <c r="I585" s="17"/>
      <c r="J585" s="17"/>
      <c r="K585" s="17"/>
      <c r="M585" s="949"/>
    </row>
    <row r="586" spans="1:13" ht="13.5" customHeight="1">
      <c r="A586" s="126" t="s">
        <v>21</v>
      </c>
      <c r="B586" s="820" t="s">
        <v>512</v>
      </c>
      <c r="C586" s="17"/>
      <c r="D586" s="493"/>
      <c r="E586" s="493"/>
      <c r="F586" s="493"/>
      <c r="G586" s="17"/>
      <c r="H586" s="17"/>
      <c r="I586" s="17"/>
      <c r="J586" s="17"/>
      <c r="K586" s="17"/>
      <c r="M586" s="949"/>
    </row>
    <row r="587" spans="1:13" ht="13.5" customHeight="1">
      <c r="A587" s="126" t="s">
        <v>1</v>
      </c>
      <c r="B587" s="821" t="s">
        <v>2</v>
      </c>
      <c r="C587" s="508"/>
      <c r="D587" s="494"/>
      <c r="E587" s="492"/>
      <c r="F587" s="492"/>
      <c r="G587" s="494"/>
      <c r="H587" s="494"/>
      <c r="I587" s="17"/>
      <c r="J587" s="17"/>
      <c r="K587" s="17"/>
      <c r="M587" s="949"/>
    </row>
    <row r="588" spans="1:13" ht="13.5" customHeight="1">
      <c r="A588" s="464" t="s">
        <v>22</v>
      </c>
      <c r="B588" s="819">
        <v>2019</v>
      </c>
      <c r="C588" s="491"/>
      <c r="D588" s="495"/>
      <c r="E588" s="492"/>
      <c r="F588" s="492"/>
      <c r="G588" s="505"/>
      <c r="H588" s="494"/>
      <c r="I588" s="17"/>
      <c r="J588" s="17"/>
      <c r="K588" s="17"/>
      <c r="M588" s="949"/>
    </row>
    <row r="589" spans="1:13" ht="13.5" customHeight="1">
      <c r="A589" s="464" t="s">
        <v>30</v>
      </c>
      <c r="B589" s="811">
        <v>43910</v>
      </c>
      <c r="C589" s="491"/>
      <c r="D589" s="491"/>
      <c r="E589" s="492"/>
      <c r="F589" s="492"/>
      <c r="G589" s="17"/>
      <c r="H589" s="489"/>
      <c r="I589" s="17"/>
      <c r="J589" s="17"/>
      <c r="K589" s="17"/>
      <c r="M589" s="949"/>
    </row>
    <row r="590" spans="1:13" ht="13.5" customHeight="1">
      <c r="A590" s="203" t="s">
        <v>31</v>
      </c>
      <c r="B590" s="520">
        <v>44294</v>
      </c>
      <c r="C590" s="491"/>
      <c r="D590" s="491"/>
      <c r="E590" s="492"/>
      <c r="F590" s="492"/>
      <c r="G590" s="17"/>
      <c r="H590" s="490"/>
      <c r="I590" s="17"/>
      <c r="J590" s="17"/>
      <c r="K590" s="17"/>
      <c r="M590" s="949"/>
    </row>
    <row r="591" spans="1:13" ht="13.5" customHeight="1">
      <c r="A591" s="486" t="s">
        <v>482</v>
      </c>
      <c r="B591" s="510"/>
      <c r="C591" s="45"/>
      <c r="D591" s="37"/>
      <c r="E591" s="37"/>
      <c r="F591" s="37"/>
      <c r="G591" s="38"/>
      <c r="H591" s="38"/>
      <c r="M591" s="949"/>
    </row>
    <row r="592" ht="13.5" customHeight="1">
      <c r="M592" s="949"/>
    </row>
    <row r="593" spans="1:20" ht="139.5" customHeight="1">
      <c r="A593" s="39" t="s">
        <v>3</v>
      </c>
      <c r="B593" s="39" t="s">
        <v>4</v>
      </c>
      <c r="C593" s="39" t="s">
        <v>474</v>
      </c>
      <c r="D593" s="39" t="s">
        <v>33</v>
      </c>
      <c r="E593" s="39" t="s">
        <v>34</v>
      </c>
      <c r="F593" s="357" t="s">
        <v>5</v>
      </c>
      <c r="G593" s="358" t="s">
        <v>6</v>
      </c>
      <c r="H593" s="357" t="s">
        <v>7</v>
      </c>
      <c r="I593" s="357" t="s">
        <v>35</v>
      </c>
      <c r="J593" s="357" t="s">
        <v>36</v>
      </c>
      <c r="K593" s="357" t="s">
        <v>8</v>
      </c>
      <c r="L593" s="357" t="s">
        <v>9</v>
      </c>
      <c r="M593" s="972" t="s">
        <v>37</v>
      </c>
      <c r="N593" s="359" t="s">
        <v>10</v>
      </c>
      <c r="O593" s="1097" t="s">
        <v>11</v>
      </c>
      <c r="P593" s="446" t="s">
        <v>12</v>
      </c>
      <c r="Q593" s="1097" t="s">
        <v>13</v>
      </c>
      <c r="R593" s="1306" t="s">
        <v>14</v>
      </c>
      <c r="S593" s="1305" t="s">
        <v>38</v>
      </c>
      <c r="T593" s="1305"/>
    </row>
    <row r="594" spans="1:20" ht="13.5" customHeight="1">
      <c r="A594" s="43"/>
      <c r="B594" s="43"/>
      <c r="C594" s="43"/>
      <c r="D594" s="43"/>
      <c r="E594" s="43"/>
      <c r="F594" s="368"/>
      <c r="G594" s="368"/>
      <c r="H594" s="368"/>
      <c r="I594" s="368"/>
      <c r="J594" s="368"/>
      <c r="K594" s="368"/>
      <c r="L594" s="368"/>
      <c r="M594" s="1001"/>
      <c r="N594" s="359"/>
      <c r="O594" s="1097"/>
      <c r="P594" s="446"/>
      <c r="Q594" s="1097"/>
      <c r="R594" s="1306"/>
      <c r="S594" s="352" t="s">
        <v>15</v>
      </c>
      <c r="T594" s="352" t="s">
        <v>16</v>
      </c>
    </row>
    <row r="595" spans="1:20" ht="28.5" customHeight="1">
      <c r="A595" s="1397">
        <v>1</v>
      </c>
      <c r="B595" s="1397">
        <v>1401003</v>
      </c>
      <c r="C595" s="1402" t="s">
        <v>487</v>
      </c>
      <c r="D595" s="1243" t="s">
        <v>1154</v>
      </c>
      <c r="E595" s="1243" t="s">
        <v>1153</v>
      </c>
      <c r="F595" s="1448" t="s">
        <v>488</v>
      </c>
      <c r="G595" s="1448" t="s">
        <v>1155</v>
      </c>
      <c r="H595" s="1402" t="s">
        <v>1156</v>
      </c>
      <c r="I595" s="1397" t="s">
        <v>1157</v>
      </c>
      <c r="J595" s="1753">
        <v>1</v>
      </c>
      <c r="K595" s="1520">
        <v>43910</v>
      </c>
      <c r="L595" s="1520">
        <v>44093</v>
      </c>
      <c r="M595" s="1420">
        <v>26</v>
      </c>
      <c r="N595" s="1349">
        <v>0</v>
      </c>
      <c r="O595" s="1412">
        <v>0.7</v>
      </c>
      <c r="P595" s="1415">
        <f>M595*O595</f>
        <v>18.2</v>
      </c>
      <c r="Q595" s="1415">
        <v>52</v>
      </c>
      <c r="R595" s="1349">
        <v>10</v>
      </c>
      <c r="S595" s="352"/>
      <c r="T595" s="352"/>
    </row>
    <row r="596" spans="1:20" ht="84" customHeight="1">
      <c r="A596" s="1419"/>
      <c r="B596" s="1419"/>
      <c r="C596" s="1434"/>
      <c r="D596" s="1244"/>
      <c r="E596" s="1263"/>
      <c r="F596" s="1449"/>
      <c r="G596" s="1449"/>
      <c r="H596" s="1403"/>
      <c r="I596" s="1398"/>
      <c r="J596" s="1754"/>
      <c r="K596" s="1522"/>
      <c r="L596" s="1522"/>
      <c r="M596" s="1422"/>
      <c r="N596" s="1351"/>
      <c r="O596" s="1414"/>
      <c r="P596" s="1417"/>
      <c r="Q596" s="1339"/>
      <c r="R596" s="1351"/>
      <c r="S596" s="352"/>
      <c r="T596" s="352"/>
    </row>
    <row r="597" spans="1:20" ht="2.25" customHeight="1" hidden="1">
      <c r="A597" s="1419"/>
      <c r="B597" s="1419"/>
      <c r="C597" s="1434"/>
      <c r="D597" s="532"/>
      <c r="E597" s="1263"/>
      <c r="F597" s="553" t="s">
        <v>489</v>
      </c>
      <c r="G597" s="527"/>
      <c r="H597" s="527"/>
      <c r="I597" s="255"/>
      <c r="J597" s="1074">
        <v>1</v>
      </c>
      <c r="K597" s="1075">
        <v>43910</v>
      </c>
      <c r="L597" s="1075">
        <v>44196</v>
      </c>
      <c r="M597" s="1073">
        <v>9</v>
      </c>
      <c r="N597" s="1072">
        <v>0</v>
      </c>
      <c r="O597" s="1091">
        <v>1</v>
      </c>
      <c r="P597" s="1084">
        <f>M597*O597</f>
        <v>9</v>
      </c>
      <c r="Q597" s="1084">
        <f>P597</f>
        <v>9</v>
      </c>
      <c r="R597" s="1072">
        <v>10</v>
      </c>
      <c r="S597" s="352"/>
      <c r="T597" s="352"/>
    </row>
    <row r="598" spans="1:20" ht="34.5" customHeight="1" thickBot="1">
      <c r="A598" s="43"/>
      <c r="B598" s="43"/>
      <c r="C598" s="129"/>
      <c r="D598" s="43"/>
      <c r="E598" s="24"/>
      <c r="F598" s="134"/>
      <c r="G598" s="134"/>
      <c r="H598" s="134"/>
      <c r="I598" s="471"/>
      <c r="J598" s="43"/>
      <c r="K598" s="43"/>
      <c r="L598" s="43"/>
      <c r="M598" s="969"/>
      <c r="N598" s="121"/>
      <c r="O598" s="368"/>
      <c r="P598" s="451"/>
      <c r="Q598" s="368"/>
      <c r="R598" s="1277" t="s">
        <v>26</v>
      </c>
      <c r="S598" s="1278"/>
      <c r="T598" s="43">
        <v>0</v>
      </c>
    </row>
    <row r="599" spans="1:20" ht="13.5" customHeight="1" thickTop="1">
      <c r="A599" s="27"/>
      <c r="B599" s="27"/>
      <c r="C599" s="24" t="s">
        <v>19</v>
      </c>
      <c r="D599" s="24"/>
      <c r="E599" s="24"/>
      <c r="F599" s="41"/>
      <c r="G599" s="28" t="s">
        <v>27</v>
      </c>
      <c r="H599" s="28"/>
      <c r="I599" s="457"/>
      <c r="J599" s="28"/>
      <c r="K599" s="28"/>
      <c r="L599" s="28"/>
      <c r="M599" s="959"/>
      <c r="N599" s="44"/>
      <c r="O599" s="378"/>
      <c r="P599" s="380"/>
      <c r="Q599" s="378"/>
      <c r="R599" s="1277" t="s">
        <v>28</v>
      </c>
      <c r="S599" s="1278"/>
      <c r="T599" s="30">
        <v>0.33487084870848705</v>
      </c>
    </row>
    <row r="602" ht="13.5" customHeight="1">
      <c r="A602" s="1854"/>
    </row>
    <row r="603" spans="1:20" ht="13.5" customHeight="1">
      <c r="A603" s="874" t="s">
        <v>486</v>
      </c>
      <c r="B603" s="875"/>
      <c r="C603" s="875"/>
      <c r="D603" s="875"/>
      <c r="E603" s="875"/>
      <c r="F603" s="875"/>
      <c r="G603" s="875"/>
      <c r="H603" s="875"/>
      <c r="I603" s="875"/>
      <c r="J603" s="875"/>
      <c r="K603" s="875"/>
      <c r="L603" s="875"/>
      <c r="M603" s="954"/>
      <c r="N603" s="875"/>
      <c r="O603" s="1121"/>
      <c r="P603" s="1121"/>
      <c r="Q603" s="1121"/>
      <c r="R603" s="875"/>
      <c r="S603" s="875"/>
      <c r="T603" s="876"/>
    </row>
    <row r="606" spans="1:13" ht="13.5" customHeight="1">
      <c r="A606" s="126" t="s">
        <v>0</v>
      </c>
      <c r="B606" s="803" t="s">
        <v>20</v>
      </c>
      <c r="C606" s="491"/>
      <c r="D606" s="491"/>
      <c r="E606" s="506"/>
      <c r="F606" s="506"/>
      <c r="G606" s="504"/>
      <c r="H606" s="504"/>
      <c r="M606" s="949"/>
    </row>
    <row r="607" spans="1:13" ht="13.5" customHeight="1">
      <c r="A607" s="126" t="s">
        <v>21</v>
      </c>
      <c r="B607" s="804" t="s">
        <v>512</v>
      </c>
      <c r="C607" s="17"/>
      <c r="D607" s="493"/>
      <c r="E607" s="493"/>
      <c r="F607" s="493"/>
      <c r="G607" s="23"/>
      <c r="H607" s="23"/>
      <c r="M607" s="949"/>
    </row>
    <row r="608" spans="1:13" ht="13.5" customHeight="1">
      <c r="A608" s="126" t="s">
        <v>1</v>
      </c>
      <c r="B608" s="805" t="s">
        <v>2</v>
      </c>
      <c r="C608" s="508"/>
      <c r="D608" s="494"/>
      <c r="E608" s="506"/>
      <c r="F608" s="506"/>
      <c r="G608" s="494"/>
      <c r="H608" s="494"/>
      <c r="M608" s="949"/>
    </row>
    <row r="609" spans="1:13" ht="13.5" customHeight="1">
      <c r="A609" s="464" t="s">
        <v>22</v>
      </c>
      <c r="B609" s="530">
        <v>2019</v>
      </c>
      <c r="C609" s="491"/>
      <c r="D609" s="17"/>
      <c r="E609" s="506"/>
      <c r="F609" s="506"/>
      <c r="G609" s="494"/>
      <c r="H609" s="494"/>
      <c r="M609" s="949"/>
    </row>
    <row r="610" spans="1:13" ht="13.5" customHeight="1">
      <c r="A610" s="464" t="s">
        <v>30</v>
      </c>
      <c r="B610" s="670">
        <v>43910</v>
      </c>
      <c r="C610" s="491"/>
      <c r="D610" s="491"/>
      <c r="E610" s="506"/>
      <c r="F610" s="506"/>
      <c r="G610" s="23"/>
      <c r="H610" s="489"/>
      <c r="M610" s="949"/>
    </row>
    <row r="611" spans="1:13" ht="13.5" customHeight="1">
      <c r="A611" s="203" t="s">
        <v>31</v>
      </c>
      <c r="B611" s="671">
        <v>44294</v>
      </c>
      <c r="C611" s="491"/>
      <c r="D611" s="488"/>
      <c r="E611" s="506"/>
      <c r="F611" s="506"/>
      <c r="G611" s="23"/>
      <c r="H611" s="490"/>
      <c r="M611" s="949"/>
    </row>
    <row r="612" spans="1:13" ht="13.5" customHeight="1">
      <c r="A612" s="486" t="s">
        <v>29</v>
      </c>
      <c r="B612" s="510"/>
      <c r="C612" s="45"/>
      <c r="D612" s="37"/>
      <c r="E612" s="45"/>
      <c r="F612" s="45"/>
      <c r="G612" s="509"/>
      <c r="H612" s="509"/>
      <c r="M612" s="949"/>
    </row>
    <row r="613" spans="2:13" ht="13.5" customHeight="1">
      <c r="B613" s="17"/>
      <c r="M613" s="949"/>
    </row>
    <row r="614" spans="1:20" ht="99" customHeight="1">
      <c r="A614" s="357" t="s">
        <v>3</v>
      </c>
      <c r="B614" s="357" t="s">
        <v>4</v>
      </c>
      <c r="C614" s="357" t="s">
        <v>1134</v>
      </c>
      <c r="D614" s="357" t="s">
        <v>33</v>
      </c>
      <c r="E614" s="357" t="s">
        <v>34</v>
      </c>
      <c r="F614" s="933" t="s">
        <v>5</v>
      </c>
      <c r="G614" s="358" t="s">
        <v>6</v>
      </c>
      <c r="H614" s="357" t="s">
        <v>7</v>
      </c>
      <c r="I614" s="357" t="s">
        <v>35</v>
      </c>
      <c r="J614" s="357" t="s">
        <v>36</v>
      </c>
      <c r="K614" s="357" t="s">
        <v>8</v>
      </c>
      <c r="L614" s="357" t="s">
        <v>9</v>
      </c>
      <c r="M614" s="972" t="s">
        <v>37</v>
      </c>
      <c r="N614" s="359" t="s">
        <v>10</v>
      </c>
      <c r="O614" s="1097" t="s">
        <v>11</v>
      </c>
      <c r="P614" s="446" t="s">
        <v>12</v>
      </c>
      <c r="Q614" s="1097" t="s">
        <v>13</v>
      </c>
      <c r="R614" s="1306" t="s">
        <v>14</v>
      </c>
      <c r="S614" s="1305" t="s">
        <v>38</v>
      </c>
      <c r="T614" s="1305"/>
    </row>
    <row r="615" spans="1:20" ht="36.75" customHeight="1">
      <c r="A615" s="368"/>
      <c r="B615" s="368"/>
      <c r="C615" s="368"/>
      <c r="D615" s="368"/>
      <c r="E615" s="460"/>
      <c r="F615" s="933"/>
      <c r="G615" s="368"/>
      <c r="H615" s="368"/>
      <c r="I615" s="368"/>
      <c r="J615" s="368"/>
      <c r="K615" s="368"/>
      <c r="L615" s="368"/>
      <c r="M615" s="1001"/>
      <c r="N615" s="359"/>
      <c r="O615" s="1097"/>
      <c r="P615" s="446"/>
      <c r="Q615" s="1097"/>
      <c r="R615" s="1306"/>
      <c r="S615" s="352" t="s">
        <v>15</v>
      </c>
      <c r="T615" s="352" t="s">
        <v>16</v>
      </c>
    </row>
    <row r="616" spans="1:20" ht="13.5" customHeight="1" hidden="1">
      <c r="A616" s="1397">
        <v>1</v>
      </c>
      <c r="B616" s="1397">
        <v>1401003</v>
      </c>
      <c r="C616" s="1321" t="s">
        <v>499</v>
      </c>
      <c r="D616" s="1487" t="s">
        <v>500</v>
      </c>
      <c r="E616" s="934"/>
      <c r="F616" s="1516" t="s">
        <v>1160</v>
      </c>
      <c r="G616" s="1515" t="s">
        <v>1159</v>
      </c>
      <c r="H616" s="1321" t="s">
        <v>501</v>
      </c>
      <c r="I616" s="1397" t="s">
        <v>1158</v>
      </c>
      <c r="J616" s="1428">
        <v>1</v>
      </c>
      <c r="K616" s="1327">
        <v>43910</v>
      </c>
      <c r="L616" s="1310">
        <v>44274</v>
      </c>
      <c r="M616" s="1420">
        <v>52</v>
      </c>
      <c r="N616" s="1349">
        <v>0</v>
      </c>
      <c r="O616" s="1412">
        <v>1</v>
      </c>
      <c r="P616" s="1415">
        <f>M616*O616</f>
        <v>52</v>
      </c>
      <c r="Q616" s="1338">
        <v>52</v>
      </c>
      <c r="R616" s="1349">
        <v>39</v>
      </c>
      <c r="S616" s="1407"/>
      <c r="T616" s="1407"/>
    </row>
    <row r="617" spans="1:20" ht="13.5" customHeight="1">
      <c r="A617" s="1419"/>
      <c r="B617" s="1419"/>
      <c r="C617" s="1322"/>
      <c r="D617" s="1488"/>
      <c r="E617" s="1464" t="s">
        <v>1153</v>
      </c>
      <c r="F617" s="1516"/>
      <c r="G617" s="1515"/>
      <c r="H617" s="1322"/>
      <c r="I617" s="1419"/>
      <c r="J617" s="1429"/>
      <c r="K617" s="1328"/>
      <c r="L617" s="1311"/>
      <c r="M617" s="1421"/>
      <c r="N617" s="1350"/>
      <c r="O617" s="1413"/>
      <c r="P617" s="1416"/>
      <c r="Q617" s="1418"/>
      <c r="R617" s="1350"/>
      <c r="S617" s="1408"/>
      <c r="T617" s="1408"/>
    </row>
    <row r="618" spans="1:20" ht="13.5" customHeight="1">
      <c r="A618" s="1419"/>
      <c r="B618" s="1419"/>
      <c r="C618" s="1322"/>
      <c r="D618" s="1488"/>
      <c r="E618" s="1464"/>
      <c r="F618" s="1516"/>
      <c r="G618" s="1515"/>
      <c r="H618" s="1322"/>
      <c r="I618" s="1419"/>
      <c r="J618" s="1429"/>
      <c r="K618" s="1328"/>
      <c r="L618" s="1311"/>
      <c r="M618" s="1421"/>
      <c r="N618" s="1350"/>
      <c r="O618" s="1413"/>
      <c r="P618" s="1416"/>
      <c r="Q618" s="1418"/>
      <c r="R618" s="1350"/>
      <c r="S618" s="1408"/>
      <c r="T618" s="1408"/>
    </row>
    <row r="619" spans="1:20" ht="90.75" customHeight="1">
      <c r="A619" s="1398"/>
      <c r="B619" s="1398"/>
      <c r="C619" s="1323"/>
      <c r="D619" s="1489"/>
      <c r="E619" s="1464"/>
      <c r="F619" s="1516"/>
      <c r="G619" s="1515"/>
      <c r="H619" s="1323"/>
      <c r="I619" s="1398"/>
      <c r="J619" s="1430"/>
      <c r="K619" s="1329"/>
      <c r="L619" s="1312"/>
      <c r="M619" s="1422"/>
      <c r="N619" s="1351"/>
      <c r="O619" s="1414"/>
      <c r="P619" s="1417"/>
      <c r="Q619" s="1339"/>
      <c r="R619" s="1351"/>
      <c r="S619" s="1409"/>
      <c r="T619" s="1409"/>
    </row>
    <row r="620" spans="1:20" ht="13.5" customHeight="1">
      <c r="A620" s="43"/>
      <c r="B620" s="43"/>
      <c r="C620" s="129"/>
      <c r="D620" s="43"/>
      <c r="E620" s="255"/>
      <c r="F620" s="134"/>
      <c r="G620" s="134"/>
      <c r="H620" s="134"/>
      <c r="I620" s="43"/>
      <c r="J620" s="43"/>
      <c r="K620" s="43"/>
      <c r="L620" s="43"/>
      <c r="M620" s="969"/>
      <c r="N620" s="121"/>
      <c r="O620" s="368"/>
      <c r="P620" s="451"/>
      <c r="Q620" s="368"/>
      <c r="R620" s="1277" t="s">
        <v>26</v>
      </c>
      <c r="S620" s="1278"/>
      <c r="T620" s="43">
        <v>0</v>
      </c>
    </row>
    <row r="621" spans="1:20" ht="13.5" customHeight="1">
      <c r="A621" s="27"/>
      <c r="B621" s="27"/>
      <c r="C621" s="24"/>
      <c r="D621" s="24"/>
      <c r="E621" s="255"/>
      <c r="F621" s="41"/>
      <c r="G621" s="28" t="s">
        <v>27</v>
      </c>
      <c r="H621" s="28"/>
      <c r="I621" s="28"/>
      <c r="J621" s="28"/>
      <c r="K621" s="28"/>
      <c r="L621" s="28"/>
      <c r="M621" s="959"/>
      <c r="N621" s="44"/>
      <c r="O621" s="378"/>
      <c r="P621" s="380"/>
      <c r="Q621" s="378"/>
      <c r="R621" s="1277" t="s">
        <v>28</v>
      </c>
      <c r="S621" s="1278"/>
      <c r="T621" s="30">
        <v>0.33487084870848705</v>
      </c>
    </row>
    <row r="622" ht="13.5" customHeight="1">
      <c r="E622" s="260"/>
    </row>
    <row r="623" ht="15" customHeight="1"/>
    <row r="625" spans="1:20" ht="13.5" customHeight="1">
      <c r="A625" s="874" t="s">
        <v>509</v>
      </c>
      <c r="B625" s="875"/>
      <c r="C625" s="875"/>
      <c r="D625" s="875"/>
      <c r="E625" s="875"/>
      <c r="F625" s="875"/>
      <c r="G625" s="875"/>
      <c r="H625" s="875"/>
      <c r="I625" s="875"/>
      <c r="J625" s="875"/>
      <c r="K625" s="875"/>
      <c r="L625" s="875"/>
      <c r="M625" s="954"/>
      <c r="N625" s="875"/>
      <c r="O625" s="1121"/>
      <c r="P625" s="1121"/>
      <c r="Q625" s="1121"/>
      <c r="R625" s="875"/>
      <c r="S625" s="875"/>
      <c r="T625" s="876"/>
    </row>
    <row r="628" spans="1:13" ht="13.5" customHeight="1">
      <c r="A628" s="147" t="s">
        <v>0</v>
      </c>
      <c r="B628" s="803" t="s">
        <v>20</v>
      </c>
      <c r="C628" s="491"/>
      <c r="D628" s="491"/>
      <c r="E628" s="506"/>
      <c r="F628" s="506"/>
      <c r="G628" s="504"/>
      <c r="H628" s="504"/>
      <c r="M628" s="949"/>
    </row>
    <row r="629" spans="1:13" ht="13.5" customHeight="1">
      <c r="A629" s="147" t="s">
        <v>21</v>
      </c>
      <c r="B629" s="804" t="s">
        <v>512</v>
      </c>
      <c r="C629" s="17"/>
      <c r="D629" s="493"/>
      <c r="E629" s="493"/>
      <c r="F629" s="493"/>
      <c r="G629" s="23"/>
      <c r="H629" s="23"/>
      <c r="M629" s="949"/>
    </row>
    <row r="630" spans="1:13" ht="13.5" customHeight="1">
      <c r="A630" s="147" t="s">
        <v>1</v>
      </c>
      <c r="B630" s="805" t="s">
        <v>2</v>
      </c>
      <c r="C630" s="508"/>
      <c r="D630" s="494"/>
      <c r="E630" s="506"/>
      <c r="F630" s="506"/>
      <c r="G630" s="494"/>
      <c r="H630" s="494"/>
      <c r="M630" s="949"/>
    </row>
    <row r="631" spans="1:13" ht="13.5" customHeight="1">
      <c r="A631" s="464" t="s">
        <v>22</v>
      </c>
      <c r="B631" s="530">
        <v>2019</v>
      </c>
      <c r="C631" s="491"/>
      <c r="D631" s="23"/>
      <c r="E631" s="506"/>
      <c r="F631" s="506"/>
      <c r="G631" s="494"/>
      <c r="H631" s="494"/>
      <c r="M631" s="949"/>
    </row>
    <row r="632" spans="1:13" ht="13.5" customHeight="1">
      <c r="A632" s="464" t="s">
        <v>30</v>
      </c>
      <c r="B632" s="670">
        <v>43990</v>
      </c>
      <c r="C632" s="17"/>
      <c r="D632" s="491"/>
      <c r="E632" s="506"/>
      <c r="F632" s="506"/>
      <c r="G632" s="23"/>
      <c r="H632" s="489"/>
      <c r="M632" s="949"/>
    </row>
    <row r="633" spans="1:13" ht="13.5" customHeight="1">
      <c r="A633" s="470" t="s">
        <v>31</v>
      </c>
      <c r="B633" s="671">
        <v>44294</v>
      </c>
      <c r="C633" s="17"/>
      <c r="D633" s="45"/>
      <c r="E633" s="506"/>
      <c r="F633" s="506"/>
      <c r="G633" s="23"/>
      <c r="H633" s="490"/>
      <c r="M633" s="949"/>
    </row>
    <row r="634" spans="1:13" ht="13.5" customHeight="1">
      <c r="A634" s="1388" t="s">
        <v>29</v>
      </c>
      <c r="B634" s="1388"/>
      <c r="C634" s="45"/>
      <c r="D634" s="37"/>
      <c r="E634" s="37"/>
      <c r="F634" s="37"/>
      <c r="G634" s="38"/>
      <c r="H634" s="38"/>
      <c r="M634" s="949"/>
    </row>
    <row r="635" ht="13.5" customHeight="1">
      <c r="M635" s="949"/>
    </row>
    <row r="636" spans="1:20" ht="111" customHeight="1">
      <c r="A636" s="357" t="s">
        <v>3</v>
      </c>
      <c r="B636" s="357" t="s">
        <v>4</v>
      </c>
      <c r="C636" s="357" t="s">
        <v>1134</v>
      </c>
      <c r="D636" s="357" t="s">
        <v>33</v>
      </c>
      <c r="E636" s="357" t="s">
        <v>34</v>
      </c>
      <c r="F636" s="357" t="s">
        <v>5</v>
      </c>
      <c r="G636" s="358" t="s">
        <v>6</v>
      </c>
      <c r="H636" s="357" t="s">
        <v>7</v>
      </c>
      <c r="I636" s="357" t="s">
        <v>35</v>
      </c>
      <c r="J636" s="357" t="s">
        <v>36</v>
      </c>
      <c r="K636" s="357" t="s">
        <v>8</v>
      </c>
      <c r="L636" s="357" t="s">
        <v>9</v>
      </c>
      <c r="M636" s="972" t="s">
        <v>37</v>
      </c>
      <c r="N636" s="359" t="s">
        <v>10</v>
      </c>
      <c r="O636" s="1097" t="s">
        <v>11</v>
      </c>
      <c r="P636" s="446" t="s">
        <v>12</v>
      </c>
      <c r="Q636" s="1097" t="s">
        <v>13</v>
      </c>
      <c r="R636" s="1306" t="s">
        <v>14</v>
      </c>
      <c r="S636" s="1305" t="s">
        <v>38</v>
      </c>
      <c r="T636" s="1305"/>
    </row>
    <row r="637" spans="1:20" ht="13.5" customHeight="1">
      <c r="A637" s="43"/>
      <c r="B637" s="43"/>
      <c r="C637" s="43"/>
      <c r="D637" s="368"/>
      <c r="E637" s="368"/>
      <c r="F637" s="368"/>
      <c r="G637" s="368"/>
      <c r="H637" s="368"/>
      <c r="I637" s="368"/>
      <c r="J637" s="368"/>
      <c r="K637" s="368"/>
      <c r="L637" s="368"/>
      <c r="M637" s="1001"/>
      <c r="N637" s="359"/>
      <c r="O637" s="1097"/>
      <c r="P637" s="446"/>
      <c r="Q637" s="1097"/>
      <c r="R637" s="1306"/>
      <c r="S637" s="352" t="s">
        <v>15</v>
      </c>
      <c r="T637" s="352" t="s">
        <v>16</v>
      </c>
    </row>
    <row r="638" spans="1:20" ht="13.5" customHeight="1">
      <c r="A638" s="1397">
        <v>1</v>
      </c>
      <c r="B638" s="1397">
        <v>1401003</v>
      </c>
      <c r="C638" s="1481" t="s">
        <v>1161</v>
      </c>
      <c r="D638" s="1484" t="s">
        <v>1167</v>
      </c>
      <c r="E638" s="1484" t="s">
        <v>1168</v>
      </c>
      <c r="F638" s="1493" t="s">
        <v>1172</v>
      </c>
      <c r="G638" s="1484" t="s">
        <v>1210</v>
      </c>
      <c r="H638" s="1402" t="s">
        <v>1211</v>
      </c>
      <c r="I638" s="1243" t="s">
        <v>1212</v>
      </c>
      <c r="J638" s="1478">
        <v>1</v>
      </c>
      <c r="K638" s="1475">
        <v>44197</v>
      </c>
      <c r="L638" s="1496">
        <v>44285</v>
      </c>
      <c r="M638" s="1420">
        <v>12.57</v>
      </c>
      <c r="N638" s="1349">
        <v>1</v>
      </c>
      <c r="O638" s="1412">
        <v>1</v>
      </c>
      <c r="P638" s="1415">
        <f>(N638*O638)*100%</f>
        <v>1</v>
      </c>
      <c r="Q638" s="1338">
        <v>1</v>
      </c>
      <c r="R638" s="1349">
        <v>26</v>
      </c>
      <c r="S638" s="1307"/>
      <c r="T638" s="1307"/>
    </row>
    <row r="639" spans="1:20" ht="13.5" customHeight="1">
      <c r="A639" s="1419"/>
      <c r="B639" s="1419"/>
      <c r="C639" s="1482"/>
      <c r="D639" s="1485"/>
      <c r="E639" s="1485"/>
      <c r="F639" s="1494"/>
      <c r="G639" s="1485"/>
      <c r="H639" s="1434"/>
      <c r="I639" s="1263"/>
      <c r="J639" s="1479"/>
      <c r="K639" s="1476"/>
      <c r="L639" s="1497"/>
      <c r="M639" s="1421"/>
      <c r="N639" s="1350"/>
      <c r="O639" s="1413"/>
      <c r="P639" s="1416"/>
      <c r="Q639" s="1418"/>
      <c r="R639" s="1350"/>
      <c r="S639" s="1308"/>
      <c r="T639" s="1308"/>
    </row>
    <row r="640" spans="1:20" ht="13.5" customHeight="1">
      <c r="A640" s="1419"/>
      <c r="B640" s="1419"/>
      <c r="C640" s="1482"/>
      <c r="D640" s="1485"/>
      <c r="E640" s="1485"/>
      <c r="F640" s="1494"/>
      <c r="G640" s="1485"/>
      <c r="H640" s="1434"/>
      <c r="I640" s="1263"/>
      <c r="J640" s="1479"/>
      <c r="K640" s="1476"/>
      <c r="L640" s="1497"/>
      <c r="M640" s="1421"/>
      <c r="N640" s="1350"/>
      <c r="O640" s="1413"/>
      <c r="P640" s="1416"/>
      <c r="Q640" s="1418"/>
      <c r="R640" s="1350"/>
      <c r="S640" s="1308"/>
      <c r="T640" s="1308"/>
    </row>
    <row r="641" spans="1:20" ht="161.25" customHeight="1">
      <c r="A641" s="1398"/>
      <c r="B641" s="1398"/>
      <c r="C641" s="1483"/>
      <c r="D641" s="1486"/>
      <c r="E641" s="1486"/>
      <c r="F641" s="1495"/>
      <c r="G641" s="1486"/>
      <c r="H641" s="1403"/>
      <c r="I641" s="1244"/>
      <c r="J641" s="1480"/>
      <c r="K641" s="1477"/>
      <c r="L641" s="1498"/>
      <c r="M641" s="1422"/>
      <c r="N641" s="1351"/>
      <c r="O641" s="1414"/>
      <c r="P641" s="1417"/>
      <c r="Q641" s="1339"/>
      <c r="R641" s="1351"/>
      <c r="S641" s="1309"/>
      <c r="T641" s="1309"/>
    </row>
    <row r="642" spans="1:20" ht="180.75" customHeight="1">
      <c r="A642" s="419">
        <v>2</v>
      </c>
      <c r="B642" s="419">
        <v>1401003</v>
      </c>
      <c r="C642" s="150" t="s">
        <v>1162</v>
      </c>
      <c r="D642" s="581" t="s">
        <v>1170</v>
      </c>
      <c r="E642" s="582" t="s">
        <v>1169</v>
      </c>
      <c r="F642" s="583" t="s">
        <v>1173</v>
      </c>
      <c r="G642" s="583" t="s">
        <v>1213</v>
      </c>
      <c r="H642" s="576" t="s">
        <v>1214</v>
      </c>
      <c r="I642" s="578" t="s">
        <v>1215</v>
      </c>
      <c r="J642" s="580">
        <v>12</v>
      </c>
      <c r="K642" s="454">
        <v>43991</v>
      </c>
      <c r="L642" s="461">
        <v>44355</v>
      </c>
      <c r="M642" s="1005">
        <v>52</v>
      </c>
      <c r="N642" s="462">
        <v>3</v>
      </c>
      <c r="O642" s="1092">
        <v>0.4</v>
      </c>
      <c r="P642" s="1085">
        <f>M642*O642</f>
        <v>20.8</v>
      </c>
      <c r="Q642" s="1085">
        <f>P642</f>
        <v>20.8</v>
      </c>
      <c r="R642" s="1176">
        <v>26</v>
      </c>
      <c r="S642" s="149"/>
      <c r="T642" s="46"/>
    </row>
    <row r="643" spans="1:20" ht="219.75" customHeight="1">
      <c r="A643" s="419">
        <v>3</v>
      </c>
      <c r="B643" s="419">
        <v>1401003</v>
      </c>
      <c r="C643" s="150" t="s">
        <v>1163</v>
      </c>
      <c r="D643" s="581" t="s">
        <v>1170</v>
      </c>
      <c r="E643" s="582" t="s">
        <v>1169</v>
      </c>
      <c r="F643" s="583" t="s">
        <v>1173</v>
      </c>
      <c r="G643" s="583" t="s">
        <v>1213</v>
      </c>
      <c r="H643" s="576" t="s">
        <v>1214</v>
      </c>
      <c r="I643" s="578" t="s">
        <v>1215</v>
      </c>
      <c r="J643" s="580">
        <v>12</v>
      </c>
      <c r="K643" s="454">
        <v>43991</v>
      </c>
      <c r="L643" s="461">
        <v>44355</v>
      </c>
      <c r="M643" s="1005">
        <v>52</v>
      </c>
      <c r="N643" s="462">
        <v>6</v>
      </c>
      <c r="O643" s="1092">
        <v>0.8</v>
      </c>
      <c r="P643" s="1085">
        <f>(M643*O643)*100%</f>
        <v>41.6</v>
      </c>
      <c r="Q643" s="1085">
        <f>P643</f>
        <v>41.6</v>
      </c>
      <c r="R643" s="1176">
        <v>26</v>
      </c>
      <c r="S643" s="149"/>
      <c r="T643" s="46"/>
    </row>
    <row r="644" spans="1:20" ht="166.5" customHeight="1">
      <c r="A644" s="419">
        <v>4</v>
      </c>
      <c r="B644" s="419">
        <v>1401003</v>
      </c>
      <c r="C644" s="150" t="s">
        <v>1164</v>
      </c>
      <c r="D644" s="581" t="s">
        <v>1171</v>
      </c>
      <c r="E644" s="582" t="s">
        <v>1169</v>
      </c>
      <c r="F644" s="583" t="s">
        <v>1174</v>
      </c>
      <c r="G644" s="583" t="s">
        <v>1216</v>
      </c>
      <c r="H644" s="576" t="s">
        <v>1217</v>
      </c>
      <c r="I644" s="578" t="s">
        <v>1220</v>
      </c>
      <c r="J644" s="580">
        <v>4</v>
      </c>
      <c r="K644" s="454">
        <v>43991</v>
      </c>
      <c r="L644" s="461">
        <v>44355</v>
      </c>
      <c r="M644" s="1005">
        <v>52</v>
      </c>
      <c r="N644" s="462">
        <v>1</v>
      </c>
      <c r="O644" s="1092">
        <v>0.7</v>
      </c>
      <c r="P644" s="1085">
        <f>M644*O644</f>
        <v>36.4</v>
      </c>
      <c r="Q644" s="1085">
        <f>P644</f>
        <v>36.4</v>
      </c>
      <c r="R644" s="1176">
        <v>26</v>
      </c>
      <c r="S644" s="149"/>
      <c r="T644" s="46"/>
    </row>
    <row r="645" spans="1:20" ht="151.5" customHeight="1">
      <c r="A645" s="419">
        <v>5</v>
      </c>
      <c r="B645" s="419">
        <v>1401003</v>
      </c>
      <c r="C645" s="150" t="s">
        <v>1165</v>
      </c>
      <c r="D645" s="581" t="s">
        <v>1171</v>
      </c>
      <c r="E645" s="582" t="s">
        <v>1169</v>
      </c>
      <c r="F645" s="583" t="s">
        <v>1175</v>
      </c>
      <c r="G645" s="583" t="s">
        <v>1218</v>
      </c>
      <c r="H645" s="576" t="s">
        <v>1219</v>
      </c>
      <c r="I645" s="578" t="s">
        <v>1221</v>
      </c>
      <c r="J645" s="580">
        <v>12</v>
      </c>
      <c r="K645" s="454">
        <v>43991</v>
      </c>
      <c r="L645" s="461">
        <v>44355</v>
      </c>
      <c r="M645" s="1005">
        <v>52</v>
      </c>
      <c r="N645" s="462">
        <v>6</v>
      </c>
      <c r="O645" s="1092">
        <v>0.6</v>
      </c>
      <c r="P645" s="1085">
        <f>M645*O645</f>
        <v>31.2</v>
      </c>
      <c r="Q645" s="1085">
        <f>P645</f>
        <v>31.2</v>
      </c>
      <c r="R645" s="1176">
        <v>26</v>
      </c>
      <c r="S645" s="149"/>
      <c r="T645" s="46"/>
    </row>
    <row r="646" spans="1:20" ht="175.5" customHeight="1">
      <c r="A646" s="419">
        <v>6</v>
      </c>
      <c r="B646" s="419">
        <v>1401003</v>
      </c>
      <c r="C646" s="150" t="s">
        <v>1166</v>
      </c>
      <c r="D646" s="581" t="s">
        <v>1171</v>
      </c>
      <c r="E646" s="582" t="s">
        <v>1169</v>
      </c>
      <c r="F646" s="583" t="s">
        <v>1176</v>
      </c>
      <c r="G646" s="583" t="s">
        <v>1222</v>
      </c>
      <c r="H646" s="576" t="s">
        <v>1223</v>
      </c>
      <c r="I646" s="578" t="s">
        <v>1224</v>
      </c>
      <c r="J646" s="580">
        <v>1</v>
      </c>
      <c r="K646" s="454">
        <v>43991</v>
      </c>
      <c r="L646" s="461">
        <v>44355</v>
      </c>
      <c r="M646" s="1005">
        <v>52</v>
      </c>
      <c r="N646" s="462">
        <v>3</v>
      </c>
      <c r="O646" s="1092">
        <v>0.75</v>
      </c>
      <c r="P646" s="1085">
        <f>M646*O646</f>
        <v>39</v>
      </c>
      <c r="Q646" s="1085">
        <f>P646</f>
        <v>39</v>
      </c>
      <c r="R646" s="1176">
        <v>26</v>
      </c>
      <c r="S646" s="149"/>
      <c r="T646" s="46"/>
    </row>
    <row r="647" spans="1:20" ht="13.5" customHeight="1">
      <c r="A647" s="43"/>
      <c r="B647" s="43"/>
      <c r="C647" s="129"/>
      <c r="D647" s="43"/>
      <c r="E647" s="24"/>
      <c r="F647" s="134"/>
      <c r="G647" s="134"/>
      <c r="H647" s="134"/>
      <c r="I647" s="43"/>
      <c r="J647" s="43"/>
      <c r="K647" s="43"/>
      <c r="L647" s="43"/>
      <c r="M647" s="969"/>
      <c r="N647" s="121"/>
      <c r="O647" s="368"/>
      <c r="P647" s="451"/>
      <c r="Q647" s="368"/>
      <c r="R647" s="1277" t="s">
        <v>26</v>
      </c>
      <c r="S647" s="1278"/>
      <c r="T647" s="43">
        <v>0</v>
      </c>
    </row>
    <row r="648" spans="1:20" ht="13.5" customHeight="1">
      <c r="A648" s="27"/>
      <c r="B648" s="27"/>
      <c r="C648" s="24" t="s">
        <v>19</v>
      </c>
      <c r="D648" s="24"/>
      <c r="E648" s="24"/>
      <c r="F648" s="41"/>
      <c r="G648" s="28" t="s">
        <v>27</v>
      </c>
      <c r="H648" s="28"/>
      <c r="I648" s="28"/>
      <c r="J648" s="28"/>
      <c r="K648" s="28"/>
      <c r="L648" s="28"/>
      <c r="M648" s="959"/>
      <c r="N648" s="44"/>
      <c r="O648" s="378"/>
      <c r="P648" s="380"/>
      <c r="Q648" s="378"/>
      <c r="R648" s="1277" t="s">
        <v>28</v>
      </c>
      <c r="S648" s="1278"/>
      <c r="T648" s="30">
        <v>0.33487084870848705</v>
      </c>
    </row>
    <row r="652" spans="1:13" ht="13.5" customHeight="1">
      <c r="A652" s="1388" t="s">
        <v>503</v>
      </c>
      <c r="B652" s="1388"/>
      <c r="C652" s="45"/>
      <c r="D652" s="37"/>
      <c r="E652" s="37"/>
      <c r="F652" s="37"/>
      <c r="G652" s="38"/>
      <c r="H652" s="38"/>
      <c r="M652" s="949"/>
    </row>
    <row r="653" ht="13.5" customHeight="1">
      <c r="M653" s="949"/>
    </row>
    <row r="654" spans="1:20" ht="96" customHeight="1">
      <c r="A654" s="357" t="s">
        <v>3</v>
      </c>
      <c r="B654" s="357" t="s">
        <v>4</v>
      </c>
      <c r="C654" s="357" t="s">
        <v>1134</v>
      </c>
      <c r="D654" s="357" t="s">
        <v>33</v>
      </c>
      <c r="E654" s="357" t="s">
        <v>34</v>
      </c>
      <c r="F654" s="357" t="s">
        <v>5</v>
      </c>
      <c r="G654" s="358" t="s">
        <v>6</v>
      </c>
      <c r="H654" s="357" t="s">
        <v>7</v>
      </c>
      <c r="I654" s="357" t="s">
        <v>35</v>
      </c>
      <c r="J654" s="357" t="s">
        <v>36</v>
      </c>
      <c r="K654" s="357" t="s">
        <v>8</v>
      </c>
      <c r="L654" s="357" t="s">
        <v>9</v>
      </c>
      <c r="M654" s="972" t="s">
        <v>37</v>
      </c>
      <c r="N654" s="359" t="s">
        <v>10</v>
      </c>
      <c r="O654" s="1097" t="s">
        <v>11</v>
      </c>
      <c r="P654" s="446" t="s">
        <v>12</v>
      </c>
      <c r="Q654" s="1097" t="s">
        <v>13</v>
      </c>
      <c r="R654" s="1306" t="s">
        <v>14</v>
      </c>
      <c r="S654" s="1305" t="s">
        <v>38</v>
      </c>
      <c r="T654" s="1305"/>
    </row>
    <row r="655" spans="1:20" ht="13.5" customHeight="1">
      <c r="A655" s="368"/>
      <c r="B655" s="368"/>
      <c r="C655" s="368"/>
      <c r="D655" s="368"/>
      <c r="E655" s="368"/>
      <c r="F655" s="368"/>
      <c r="G655" s="368"/>
      <c r="H655" s="368"/>
      <c r="I655" s="368"/>
      <c r="J655" s="368"/>
      <c r="K655" s="368"/>
      <c r="L655" s="368"/>
      <c r="M655" s="1001"/>
      <c r="N655" s="359"/>
      <c r="O655" s="1097"/>
      <c r="P655" s="446"/>
      <c r="Q655" s="1097"/>
      <c r="R655" s="1306"/>
      <c r="S655" s="352" t="s">
        <v>15</v>
      </c>
      <c r="T655" s="352" t="s">
        <v>16</v>
      </c>
    </row>
    <row r="656" spans="1:20" ht="243" customHeight="1">
      <c r="A656" s="419">
        <v>5</v>
      </c>
      <c r="B656" s="419">
        <v>1401003</v>
      </c>
      <c r="C656" s="584" t="s">
        <v>1177</v>
      </c>
      <c r="D656" s="581" t="s">
        <v>1171</v>
      </c>
      <c r="E656" s="582" t="s">
        <v>1169</v>
      </c>
      <c r="F656" s="583" t="s">
        <v>1175</v>
      </c>
      <c r="G656" s="583" t="s">
        <v>1218</v>
      </c>
      <c r="H656" s="576" t="s">
        <v>1219</v>
      </c>
      <c r="I656" s="578" t="s">
        <v>1221</v>
      </c>
      <c r="J656" s="580">
        <v>12</v>
      </c>
      <c r="K656" s="454">
        <v>43991</v>
      </c>
      <c r="L656" s="461">
        <v>44355</v>
      </c>
      <c r="M656" s="1005">
        <v>52</v>
      </c>
      <c r="N656" s="462">
        <v>6</v>
      </c>
      <c r="O656" s="1092">
        <v>0.65</v>
      </c>
      <c r="P656" s="864">
        <f>M656*O656</f>
        <v>33.800000000000004</v>
      </c>
      <c r="Q656" s="864">
        <f>P656</f>
        <v>33.800000000000004</v>
      </c>
      <c r="R656" s="453">
        <v>26</v>
      </c>
      <c r="S656" s="46"/>
      <c r="T656" s="46"/>
    </row>
    <row r="657" spans="1:20" ht="13.5" customHeight="1">
      <c r="A657" s="43"/>
      <c r="B657" s="43"/>
      <c r="C657" s="129"/>
      <c r="D657" s="43"/>
      <c r="E657" s="24"/>
      <c r="F657" s="134"/>
      <c r="G657" s="134"/>
      <c r="H657" s="134"/>
      <c r="I657" s="43"/>
      <c r="J657" s="43"/>
      <c r="K657" s="43"/>
      <c r="L657" s="43"/>
      <c r="M657" s="969"/>
      <c r="N657" s="121"/>
      <c r="O657" s="368"/>
      <c r="P657" s="451"/>
      <c r="Q657" s="368"/>
      <c r="R657" s="1277" t="s">
        <v>26</v>
      </c>
      <c r="S657" s="1278"/>
      <c r="T657" s="43">
        <v>0</v>
      </c>
    </row>
    <row r="658" spans="1:20" ht="13.5" customHeight="1">
      <c r="A658" s="27"/>
      <c r="B658" s="27"/>
      <c r="C658" s="24"/>
      <c r="D658" s="24"/>
      <c r="E658" s="24"/>
      <c r="F658" s="41"/>
      <c r="G658" s="28" t="s">
        <v>27</v>
      </c>
      <c r="H658" s="28"/>
      <c r="I658" s="28"/>
      <c r="J658" s="28"/>
      <c r="K658" s="28"/>
      <c r="L658" s="28"/>
      <c r="M658" s="959"/>
      <c r="N658" s="44"/>
      <c r="O658" s="378"/>
      <c r="P658" s="380"/>
      <c r="Q658" s="378"/>
      <c r="R658" s="1277" t="s">
        <v>28</v>
      </c>
      <c r="S658" s="1278"/>
      <c r="T658" s="30">
        <v>0.33487084870848705</v>
      </c>
    </row>
    <row r="661" ht="13.5" customHeight="1">
      <c r="A661" s="1854"/>
    </row>
    <row r="662" spans="1:20" ht="13.5" customHeight="1">
      <c r="A662" s="874" t="s">
        <v>510</v>
      </c>
      <c r="B662" s="875"/>
      <c r="C662" s="875"/>
      <c r="D662" s="875"/>
      <c r="E662" s="875"/>
      <c r="F662" s="875"/>
      <c r="G662" s="875"/>
      <c r="H662" s="875"/>
      <c r="I662" s="875"/>
      <c r="J662" s="875"/>
      <c r="K662" s="875"/>
      <c r="L662" s="875"/>
      <c r="M662" s="954"/>
      <c r="N662" s="875"/>
      <c r="O662" s="1121"/>
      <c r="P662" s="1121"/>
      <c r="Q662" s="1121"/>
      <c r="R662" s="875"/>
      <c r="S662" s="875"/>
      <c r="T662" s="876"/>
    </row>
    <row r="665" spans="1:13" ht="13.5" customHeight="1">
      <c r="A665" s="147" t="s">
        <v>0</v>
      </c>
      <c r="B665" s="803" t="s">
        <v>20</v>
      </c>
      <c r="C665" s="491"/>
      <c r="D665" s="491"/>
      <c r="E665" s="506"/>
      <c r="F665" s="506"/>
      <c r="G665" s="504"/>
      <c r="H665" s="504"/>
      <c r="M665" s="949"/>
    </row>
    <row r="666" spans="1:13" ht="13.5" customHeight="1">
      <c r="A666" s="147" t="s">
        <v>21</v>
      </c>
      <c r="B666" s="804" t="s">
        <v>512</v>
      </c>
      <c r="C666" s="17"/>
      <c r="D666" s="493"/>
      <c r="E666" s="493"/>
      <c r="F666" s="493"/>
      <c r="G666" s="23"/>
      <c r="H666" s="23"/>
      <c r="M666" s="949"/>
    </row>
    <row r="667" spans="1:13" ht="13.5" customHeight="1">
      <c r="A667" s="147" t="s">
        <v>1</v>
      </c>
      <c r="B667" s="805" t="s">
        <v>2</v>
      </c>
      <c r="C667" s="508"/>
      <c r="D667" s="494"/>
      <c r="E667" s="506"/>
      <c r="F667" s="506"/>
      <c r="G667" s="494"/>
      <c r="H667" s="494"/>
      <c r="M667" s="949"/>
    </row>
    <row r="668" spans="1:13" ht="13.5" customHeight="1">
      <c r="A668" s="479" t="s">
        <v>22</v>
      </c>
      <c r="B668" s="530">
        <v>2020</v>
      </c>
      <c r="C668" s="491"/>
      <c r="D668" s="17"/>
      <c r="E668" s="506"/>
      <c r="F668" s="506"/>
      <c r="G668" s="494"/>
      <c r="H668" s="494"/>
      <c r="M668" s="949"/>
    </row>
    <row r="669" spans="1:13" ht="13.5" customHeight="1">
      <c r="A669" s="479" t="s">
        <v>30</v>
      </c>
      <c r="B669" s="670">
        <v>44015</v>
      </c>
      <c r="C669" s="491"/>
      <c r="D669" s="491"/>
      <c r="E669" s="506"/>
      <c r="F669" s="506"/>
      <c r="G669" s="23"/>
      <c r="H669" s="489"/>
      <c r="M669" s="949"/>
    </row>
    <row r="670" spans="1:13" ht="13.5" customHeight="1">
      <c r="A670" s="478" t="s">
        <v>31</v>
      </c>
      <c r="B670" s="671">
        <v>44294</v>
      </c>
      <c r="C670" s="45"/>
      <c r="D670" s="45"/>
      <c r="E670" s="506"/>
      <c r="F670" s="506"/>
      <c r="G670" s="23"/>
      <c r="H670" s="585"/>
      <c r="M670" s="949"/>
    </row>
    <row r="671" spans="1:13" ht="13.5" customHeight="1">
      <c r="A671" s="486" t="s">
        <v>503</v>
      </c>
      <c r="B671" s="510"/>
      <c r="C671" s="45"/>
      <c r="D671" s="37"/>
      <c r="E671" s="37"/>
      <c r="F671" s="37"/>
      <c r="G671" s="38"/>
      <c r="H671" s="38"/>
      <c r="M671" s="949"/>
    </row>
    <row r="672" ht="13.5" customHeight="1">
      <c r="M672" s="949"/>
    </row>
    <row r="673" spans="1:20" ht="114.75" customHeight="1">
      <c r="A673" s="39" t="s">
        <v>3</v>
      </c>
      <c r="B673" s="39" t="s">
        <v>4</v>
      </c>
      <c r="C673" s="39" t="s">
        <v>474</v>
      </c>
      <c r="D673" s="39" t="s">
        <v>33</v>
      </c>
      <c r="E673" s="39" t="s">
        <v>34</v>
      </c>
      <c r="F673" s="39" t="s">
        <v>5</v>
      </c>
      <c r="G673" s="40" t="s">
        <v>6</v>
      </c>
      <c r="H673" s="39" t="s">
        <v>7</v>
      </c>
      <c r="I673" s="39" t="s">
        <v>35</v>
      </c>
      <c r="J673" s="39" t="s">
        <v>36</v>
      </c>
      <c r="K673" s="39" t="s">
        <v>8</v>
      </c>
      <c r="L673" s="39" t="s">
        <v>9</v>
      </c>
      <c r="M673" s="957" t="s">
        <v>37</v>
      </c>
      <c r="N673" s="148" t="s">
        <v>10</v>
      </c>
      <c r="O673" s="1097" t="s">
        <v>11</v>
      </c>
      <c r="P673" s="446" t="s">
        <v>12</v>
      </c>
      <c r="Q673" s="1097" t="s">
        <v>13</v>
      </c>
      <c r="R673" s="1313" t="s">
        <v>14</v>
      </c>
      <c r="S673" s="1286" t="s">
        <v>38</v>
      </c>
      <c r="T673" s="1286"/>
    </row>
    <row r="674" spans="1:20" ht="13.5" customHeight="1">
      <c r="A674" s="43"/>
      <c r="B674" s="43"/>
      <c r="C674" s="43"/>
      <c r="D674" s="43"/>
      <c r="E674" s="43"/>
      <c r="F674" s="43"/>
      <c r="G674" s="43"/>
      <c r="H674" s="43"/>
      <c r="I674" s="43"/>
      <c r="J674" s="43"/>
      <c r="K674" s="43"/>
      <c r="L674" s="43"/>
      <c r="M674" s="969"/>
      <c r="N674" s="148"/>
      <c r="O674" s="1097"/>
      <c r="P674" s="446"/>
      <c r="Q674" s="1097"/>
      <c r="R674" s="1313"/>
      <c r="S674" s="24" t="s">
        <v>15</v>
      </c>
      <c r="T674" s="24" t="s">
        <v>16</v>
      </c>
    </row>
    <row r="675" spans="1:20" ht="13.5" customHeight="1">
      <c r="A675" s="1397">
        <v>1</v>
      </c>
      <c r="B675" s="1397">
        <v>1401000</v>
      </c>
      <c r="C675" s="1402" t="s">
        <v>1178</v>
      </c>
      <c r="D675" s="1431" t="s">
        <v>1225</v>
      </c>
      <c r="E675" s="1474" t="s">
        <v>1226</v>
      </c>
      <c r="F675" s="1402" t="s">
        <v>1227</v>
      </c>
      <c r="G675" s="1402" t="s">
        <v>1228</v>
      </c>
      <c r="H675" s="1402" t="s">
        <v>1229</v>
      </c>
      <c r="I675" s="1243" t="s">
        <v>1230</v>
      </c>
      <c r="J675" s="1324">
        <v>1</v>
      </c>
      <c r="K675" s="1327">
        <v>44015</v>
      </c>
      <c r="L675" s="1310">
        <v>44379</v>
      </c>
      <c r="M675" s="1420">
        <v>52</v>
      </c>
      <c r="N675" s="1349">
        <v>3</v>
      </c>
      <c r="O675" s="1318">
        <v>0.5</v>
      </c>
      <c r="P675" s="1293">
        <f>M675*O675</f>
        <v>26</v>
      </c>
      <c r="Q675" s="1293">
        <f>P675</f>
        <v>26</v>
      </c>
      <c r="R675" s="1317">
        <v>25</v>
      </c>
      <c r="S675" s="1423"/>
      <c r="T675" s="1307"/>
    </row>
    <row r="676" spans="1:20" ht="13.5" customHeight="1">
      <c r="A676" s="1419"/>
      <c r="B676" s="1419"/>
      <c r="C676" s="1434"/>
      <c r="D676" s="1432"/>
      <c r="E676" s="1474"/>
      <c r="F676" s="1434"/>
      <c r="G676" s="1434"/>
      <c r="H676" s="1434"/>
      <c r="I676" s="1263"/>
      <c r="J676" s="1325"/>
      <c r="K676" s="1328"/>
      <c r="L676" s="1311"/>
      <c r="M676" s="1421"/>
      <c r="N676" s="1350"/>
      <c r="O676" s="1318"/>
      <c r="P676" s="1293"/>
      <c r="Q676" s="1471"/>
      <c r="R676" s="1317"/>
      <c r="S676" s="1423"/>
      <c r="T676" s="1308"/>
    </row>
    <row r="677" spans="1:20" ht="13.5" customHeight="1">
      <c r="A677" s="1419"/>
      <c r="B677" s="1419"/>
      <c r="C677" s="1434"/>
      <c r="D677" s="1432"/>
      <c r="E677" s="1474"/>
      <c r="F677" s="1434"/>
      <c r="G677" s="1434"/>
      <c r="H677" s="1434"/>
      <c r="I677" s="1263"/>
      <c r="J677" s="1325"/>
      <c r="K677" s="1328"/>
      <c r="L677" s="1311"/>
      <c r="M677" s="1421"/>
      <c r="N677" s="1350"/>
      <c r="O677" s="1318"/>
      <c r="P677" s="1293"/>
      <c r="Q677" s="1471"/>
      <c r="R677" s="1317"/>
      <c r="S677" s="1423"/>
      <c r="T677" s="1308"/>
    </row>
    <row r="678" spans="1:20" ht="104.25" customHeight="1">
      <c r="A678" s="1398"/>
      <c r="B678" s="1398"/>
      <c r="C678" s="1403"/>
      <c r="D678" s="1433"/>
      <c r="E678" s="1474"/>
      <c r="F678" s="1403"/>
      <c r="G678" s="1403"/>
      <c r="H678" s="1403"/>
      <c r="I678" s="1244"/>
      <c r="J678" s="1326"/>
      <c r="K678" s="1329"/>
      <c r="L678" s="1312"/>
      <c r="M678" s="1422"/>
      <c r="N678" s="1351"/>
      <c r="O678" s="1318"/>
      <c r="P678" s="1293"/>
      <c r="Q678" s="1471"/>
      <c r="R678" s="1317"/>
      <c r="S678" s="1423"/>
      <c r="T678" s="1309"/>
    </row>
    <row r="679" spans="1:20" ht="126" customHeight="1">
      <c r="A679" s="419">
        <v>2</v>
      </c>
      <c r="B679" s="419">
        <v>1401003</v>
      </c>
      <c r="C679" s="584" t="s">
        <v>1179</v>
      </c>
      <c r="D679" s="577" t="s">
        <v>1231</v>
      </c>
      <c r="E679" s="575" t="s">
        <v>1232</v>
      </c>
      <c r="F679" s="553" t="s">
        <v>1227</v>
      </c>
      <c r="G679" s="553" t="s">
        <v>1228</v>
      </c>
      <c r="H679" s="576" t="s">
        <v>1233</v>
      </c>
      <c r="I679" s="578" t="s">
        <v>1234</v>
      </c>
      <c r="J679" s="456">
        <v>1</v>
      </c>
      <c r="K679" s="458">
        <v>44015</v>
      </c>
      <c r="L679" s="459">
        <v>44379</v>
      </c>
      <c r="M679" s="1005">
        <v>52</v>
      </c>
      <c r="N679" s="462">
        <v>3</v>
      </c>
      <c r="O679" s="1101">
        <v>0.5</v>
      </c>
      <c r="P679" s="1102">
        <f>M679*O679</f>
        <v>26</v>
      </c>
      <c r="Q679" s="1102">
        <f>P679</f>
        <v>26</v>
      </c>
      <c r="R679" s="448">
        <v>25</v>
      </c>
      <c r="S679" s="352"/>
      <c r="T679" s="46"/>
    </row>
    <row r="680" spans="1:20" ht="112.5" customHeight="1">
      <c r="A680" s="419">
        <v>3</v>
      </c>
      <c r="B680" s="689">
        <v>1401002</v>
      </c>
      <c r="C680" s="584" t="s">
        <v>1180</v>
      </c>
      <c r="D680" s="577" t="s">
        <v>1235</v>
      </c>
      <c r="E680" s="575" t="s">
        <v>1236</v>
      </c>
      <c r="F680" s="527" t="s">
        <v>1237</v>
      </c>
      <c r="G680" s="527" t="s">
        <v>1238</v>
      </c>
      <c r="H680" s="576" t="s">
        <v>1239</v>
      </c>
      <c r="I680" s="578" t="s">
        <v>1240</v>
      </c>
      <c r="J680" s="456">
        <v>1</v>
      </c>
      <c r="K680" s="458">
        <v>44015</v>
      </c>
      <c r="L680" s="459">
        <v>44379</v>
      </c>
      <c r="M680" s="1005">
        <v>52</v>
      </c>
      <c r="N680" s="462">
        <v>2</v>
      </c>
      <c r="O680" s="1101">
        <v>0.55</v>
      </c>
      <c r="P680" s="1102">
        <f>M680*O680</f>
        <v>28.6</v>
      </c>
      <c r="Q680" s="1102">
        <f>P680</f>
        <v>28.6</v>
      </c>
      <c r="R680" s="448">
        <v>25</v>
      </c>
      <c r="S680" s="352"/>
      <c r="T680" s="46"/>
    </row>
    <row r="681" spans="1:20" ht="13.5" customHeight="1">
      <c r="A681" s="43"/>
      <c r="B681" s="43"/>
      <c r="C681" s="129"/>
      <c r="D681" s="43"/>
      <c r="E681" s="24"/>
      <c r="F681" s="240"/>
      <c r="G681" s="240"/>
      <c r="H681" s="134"/>
      <c r="I681" s="43"/>
      <c r="J681" s="43"/>
      <c r="K681" s="43"/>
      <c r="L681" s="43"/>
      <c r="M681" s="969"/>
      <c r="N681" s="121"/>
      <c r="O681" s="368"/>
      <c r="P681" s="451"/>
      <c r="Q681" s="368"/>
      <c r="R681" s="1277" t="s">
        <v>26</v>
      </c>
      <c r="S681" s="1278"/>
      <c r="T681" s="43">
        <v>0</v>
      </c>
    </row>
    <row r="682" spans="1:20" ht="13.5" customHeight="1">
      <c r="A682" s="27"/>
      <c r="B682" s="27"/>
      <c r="C682" s="24" t="s">
        <v>19</v>
      </c>
      <c r="D682" s="24"/>
      <c r="E682" s="24"/>
      <c r="F682" s="240"/>
      <c r="G682" s="240"/>
      <c r="H682" s="28"/>
      <c r="I682" s="28"/>
      <c r="J682" s="28"/>
      <c r="K682" s="28"/>
      <c r="L682" s="28"/>
      <c r="M682" s="959"/>
      <c r="N682" s="44"/>
      <c r="O682" s="378"/>
      <c r="P682" s="380"/>
      <c r="Q682" s="378"/>
      <c r="R682" s="1277" t="s">
        <v>28</v>
      </c>
      <c r="S682" s="1278"/>
      <c r="T682" s="30">
        <v>0.33487084870848705</v>
      </c>
    </row>
    <row r="686" ht="13.5" customHeight="1">
      <c r="A686" s="1854"/>
    </row>
    <row r="687" spans="1:20" ht="28.5" customHeight="1">
      <c r="A687" s="874" t="s">
        <v>516</v>
      </c>
      <c r="B687" s="875"/>
      <c r="C687" s="875"/>
      <c r="D687" s="875"/>
      <c r="E687" s="875"/>
      <c r="F687" s="875"/>
      <c r="G687" s="875"/>
      <c r="H687" s="875"/>
      <c r="I687" s="875"/>
      <c r="J687" s="875"/>
      <c r="K687" s="875"/>
      <c r="L687" s="875"/>
      <c r="M687" s="954"/>
      <c r="N687" s="875"/>
      <c r="O687" s="1121"/>
      <c r="P687" s="1121"/>
      <c r="Q687" s="1121"/>
      <c r="R687" s="875"/>
      <c r="S687" s="875"/>
      <c r="T687" s="876"/>
    </row>
    <row r="690" spans="1:13" ht="13.5" customHeight="1">
      <c r="A690" s="147" t="s">
        <v>0</v>
      </c>
      <c r="B690" s="803" t="s">
        <v>20</v>
      </c>
      <c r="C690" s="491"/>
      <c r="D690" s="491"/>
      <c r="E690" s="492"/>
      <c r="F690" s="492"/>
      <c r="G690" s="32"/>
      <c r="H690" s="32"/>
      <c r="M690" s="949"/>
    </row>
    <row r="691" spans="1:13" ht="13.5" customHeight="1">
      <c r="A691" s="147" t="s">
        <v>21</v>
      </c>
      <c r="B691" s="804" t="s">
        <v>512</v>
      </c>
      <c r="C691" s="493"/>
      <c r="D691" s="493"/>
      <c r="E691" s="493"/>
      <c r="F691" s="17"/>
      <c r="M691" s="949"/>
    </row>
    <row r="692" spans="1:13" ht="13.5" customHeight="1">
      <c r="A692" s="147" t="s">
        <v>1</v>
      </c>
      <c r="B692" s="805" t="s">
        <v>2</v>
      </c>
      <c r="C692" s="508"/>
      <c r="D692" s="494"/>
      <c r="E692" s="492"/>
      <c r="F692" s="492"/>
      <c r="G692" s="34"/>
      <c r="H692" s="34"/>
      <c r="M692" s="949"/>
    </row>
    <row r="693" spans="1:13" ht="13.5" customHeight="1">
      <c r="A693" s="796" t="s">
        <v>22</v>
      </c>
      <c r="B693" s="530">
        <v>2015</v>
      </c>
      <c r="C693" s="491"/>
      <c r="D693" s="17"/>
      <c r="E693" s="492"/>
      <c r="F693" s="492"/>
      <c r="G693" s="36"/>
      <c r="H693" s="36"/>
      <c r="M693" s="949"/>
    </row>
    <row r="694" spans="1:13" ht="13.5" customHeight="1">
      <c r="A694" s="796" t="s">
        <v>30</v>
      </c>
      <c r="B694" s="811">
        <v>44048</v>
      </c>
      <c r="C694" s="491"/>
      <c r="D694" s="491"/>
      <c r="E694" s="492"/>
      <c r="F694" s="492"/>
      <c r="H694" s="489"/>
      <c r="M694" s="949"/>
    </row>
    <row r="695" spans="1:13" ht="13.5" customHeight="1">
      <c r="A695" s="203" t="s">
        <v>31</v>
      </c>
      <c r="B695" s="520">
        <v>44294</v>
      </c>
      <c r="C695" s="491"/>
      <c r="D695" s="491"/>
      <c r="E695" s="492"/>
      <c r="F695" s="492"/>
      <c r="H695" s="490"/>
      <c r="M695" s="949"/>
    </row>
    <row r="696" spans="1:13" ht="13.5" customHeight="1">
      <c r="A696" s="1388" t="s">
        <v>503</v>
      </c>
      <c r="B696" s="1388"/>
      <c r="C696" s="45"/>
      <c r="D696" s="37"/>
      <c r="E696" s="37"/>
      <c r="F696" s="37"/>
      <c r="G696" s="38"/>
      <c r="H696" s="38"/>
      <c r="M696" s="949"/>
    </row>
    <row r="697" ht="13.5" customHeight="1">
      <c r="M697" s="949"/>
    </row>
    <row r="698" spans="1:20" ht="108.75" customHeight="1">
      <c r="A698" s="357" t="s">
        <v>3</v>
      </c>
      <c r="B698" s="357" t="s">
        <v>4</v>
      </c>
      <c r="C698" s="357" t="s">
        <v>1134</v>
      </c>
      <c r="D698" s="357" t="s">
        <v>33</v>
      </c>
      <c r="E698" s="357" t="s">
        <v>34</v>
      </c>
      <c r="F698" s="357" t="s">
        <v>5</v>
      </c>
      <c r="G698" s="358" t="s">
        <v>6</v>
      </c>
      <c r="H698" s="357" t="s">
        <v>7</v>
      </c>
      <c r="I698" s="357" t="s">
        <v>35</v>
      </c>
      <c r="J698" s="357" t="s">
        <v>36</v>
      </c>
      <c r="K698" s="357" t="s">
        <v>8</v>
      </c>
      <c r="L698" s="357" t="s">
        <v>9</v>
      </c>
      <c r="M698" s="972" t="s">
        <v>37</v>
      </c>
      <c r="N698" s="359" t="s">
        <v>10</v>
      </c>
      <c r="O698" s="1097" t="s">
        <v>11</v>
      </c>
      <c r="P698" s="446" t="s">
        <v>12</v>
      </c>
      <c r="Q698" s="1097" t="s">
        <v>13</v>
      </c>
      <c r="R698" s="1306" t="s">
        <v>14</v>
      </c>
      <c r="S698" s="1305" t="s">
        <v>38</v>
      </c>
      <c r="T698" s="1305"/>
    </row>
    <row r="699" spans="1:20" ht="13.5" customHeight="1">
      <c r="A699" s="368"/>
      <c r="B699" s="368"/>
      <c r="C699" s="368"/>
      <c r="D699" s="368"/>
      <c r="E699" s="368"/>
      <c r="F699" s="368"/>
      <c r="G699" s="368"/>
      <c r="H699" s="368"/>
      <c r="I699" s="368"/>
      <c r="J699" s="368"/>
      <c r="K699" s="368"/>
      <c r="L699" s="368"/>
      <c r="M699" s="1001"/>
      <c r="N699" s="359"/>
      <c r="O699" s="1097"/>
      <c r="P699" s="446"/>
      <c r="Q699" s="1097"/>
      <c r="R699" s="1306"/>
      <c r="S699" s="352" t="s">
        <v>15</v>
      </c>
      <c r="T699" s="352" t="s">
        <v>16</v>
      </c>
    </row>
    <row r="700" spans="1:20" ht="13.5" customHeight="1">
      <c r="A700" s="1397">
        <v>1</v>
      </c>
      <c r="B700" s="1829" t="s">
        <v>1365</v>
      </c>
      <c r="C700" s="1424" t="s">
        <v>1181</v>
      </c>
      <c r="D700" s="1842" t="s">
        <v>1323</v>
      </c>
      <c r="E700" s="1845" t="s">
        <v>1324</v>
      </c>
      <c r="F700" s="1333" t="s">
        <v>1326</v>
      </c>
      <c r="G700" s="1333" t="s">
        <v>1331</v>
      </c>
      <c r="H700" s="1725" t="s">
        <v>1332</v>
      </c>
      <c r="I700" s="1397" t="s">
        <v>1335</v>
      </c>
      <c r="J700" s="1324">
        <v>4</v>
      </c>
      <c r="K700" s="1327">
        <v>44048</v>
      </c>
      <c r="L700" s="1310">
        <v>44412</v>
      </c>
      <c r="M700" s="1420">
        <v>52</v>
      </c>
      <c r="N700" s="1349">
        <v>0</v>
      </c>
      <c r="O700" s="1412">
        <v>0.6</v>
      </c>
      <c r="P700" s="1415">
        <f>M700*O700</f>
        <v>31.2</v>
      </c>
      <c r="Q700" s="1415">
        <f>P700</f>
        <v>31.2</v>
      </c>
      <c r="R700" s="1349">
        <v>12</v>
      </c>
      <c r="S700" s="1407"/>
      <c r="T700" s="1407"/>
    </row>
    <row r="701" spans="1:20" ht="13.5" customHeight="1">
      <c r="A701" s="1419"/>
      <c r="B701" s="1830"/>
      <c r="C701" s="1425"/>
      <c r="D701" s="1843"/>
      <c r="E701" s="1845"/>
      <c r="F701" s="1333"/>
      <c r="G701" s="1333"/>
      <c r="H701" s="1726"/>
      <c r="I701" s="1419"/>
      <c r="J701" s="1325"/>
      <c r="K701" s="1328"/>
      <c r="L701" s="1311"/>
      <c r="M701" s="1421"/>
      <c r="N701" s="1350"/>
      <c r="O701" s="1413"/>
      <c r="P701" s="1416"/>
      <c r="Q701" s="1418"/>
      <c r="R701" s="1350"/>
      <c r="S701" s="1408"/>
      <c r="T701" s="1408"/>
    </row>
    <row r="702" spans="1:20" ht="70.5" customHeight="1">
      <c r="A702" s="1419"/>
      <c r="B702" s="1830"/>
      <c r="C702" s="1425"/>
      <c r="D702" s="1843"/>
      <c r="E702" s="1845"/>
      <c r="F702" s="1333"/>
      <c r="G702" s="1333"/>
      <c r="H702" s="1726"/>
      <c r="I702" s="1419"/>
      <c r="J702" s="1325"/>
      <c r="K702" s="1328"/>
      <c r="L702" s="1311"/>
      <c r="M702" s="1421"/>
      <c r="N702" s="1350"/>
      <c r="O702" s="1413"/>
      <c r="P702" s="1416"/>
      <c r="Q702" s="1418"/>
      <c r="R702" s="1350"/>
      <c r="S702" s="1408"/>
      <c r="T702" s="1408"/>
    </row>
    <row r="703" spans="1:20" ht="105.75" customHeight="1">
      <c r="A703" s="1419"/>
      <c r="B703" s="1830"/>
      <c r="C703" s="1425"/>
      <c r="D703" s="1843"/>
      <c r="E703" s="1845"/>
      <c r="F703" s="1333"/>
      <c r="G703" s="1333"/>
      <c r="H703" s="1727"/>
      <c r="I703" s="1398"/>
      <c r="J703" s="1326"/>
      <c r="K703" s="1329"/>
      <c r="L703" s="1312"/>
      <c r="M703" s="1422"/>
      <c r="N703" s="1351"/>
      <c r="O703" s="1414"/>
      <c r="P703" s="1417"/>
      <c r="Q703" s="1339"/>
      <c r="R703" s="1351"/>
      <c r="S703" s="1409"/>
      <c r="T703" s="1409"/>
    </row>
    <row r="704" spans="1:20" ht="141.75" customHeight="1">
      <c r="A704" s="1419"/>
      <c r="B704" s="1830"/>
      <c r="C704" s="1425"/>
      <c r="D704" s="1843"/>
      <c r="E704" s="690" t="s">
        <v>1325</v>
      </c>
      <c r="F704" s="691" t="s">
        <v>1329</v>
      </c>
      <c r="G704" s="238" t="s">
        <v>1327</v>
      </c>
      <c r="H704" s="692" t="s">
        <v>1333</v>
      </c>
      <c r="I704" s="693" t="s">
        <v>1336</v>
      </c>
      <c r="J704" s="456">
        <v>1</v>
      </c>
      <c r="K704" s="458">
        <v>44048</v>
      </c>
      <c r="L704" s="459">
        <v>44412</v>
      </c>
      <c r="M704" s="1005">
        <v>52</v>
      </c>
      <c r="N704" s="462">
        <v>0</v>
      </c>
      <c r="O704" s="1092">
        <v>0.25</v>
      </c>
      <c r="P704" s="1084">
        <f>M704*O704</f>
        <v>13</v>
      </c>
      <c r="Q704" s="1085">
        <f>P704</f>
        <v>13</v>
      </c>
      <c r="R704" s="694">
        <v>12</v>
      </c>
      <c r="S704" s="352"/>
      <c r="T704" s="371"/>
    </row>
    <row r="705" spans="1:20" ht="110.25" customHeight="1">
      <c r="A705" s="1398"/>
      <c r="B705" s="1831"/>
      <c r="C705" s="1426"/>
      <c r="D705" s="1844"/>
      <c r="E705" s="690" t="s">
        <v>1324</v>
      </c>
      <c r="F705" s="691" t="s">
        <v>1330</v>
      </c>
      <c r="G705" s="238" t="s">
        <v>1328</v>
      </c>
      <c r="H705" s="692" t="s">
        <v>1334</v>
      </c>
      <c r="I705" s="692" t="s">
        <v>1337</v>
      </c>
      <c r="J705" s="456">
        <v>1</v>
      </c>
      <c r="K705" s="458">
        <v>44048</v>
      </c>
      <c r="L705" s="459">
        <v>44412</v>
      </c>
      <c r="M705" s="1005">
        <v>52</v>
      </c>
      <c r="N705" s="462">
        <v>0</v>
      </c>
      <c r="O705" s="1092">
        <v>0.65</v>
      </c>
      <c r="P705" s="1084">
        <f>M705*O705</f>
        <v>33.800000000000004</v>
      </c>
      <c r="Q705" s="1090">
        <f>P705</f>
        <v>33.800000000000004</v>
      </c>
      <c r="R705" s="453">
        <v>30</v>
      </c>
      <c r="S705" s="352"/>
      <c r="T705" s="371"/>
    </row>
    <row r="706" spans="1:20" ht="15.75" customHeight="1">
      <c r="A706" s="43"/>
      <c r="B706" s="43"/>
      <c r="C706" s="129"/>
      <c r="D706" s="43"/>
      <c r="E706" s="24"/>
      <c r="F706" s="134"/>
      <c r="G706" s="134"/>
      <c r="H706" s="692"/>
      <c r="I706" s="43"/>
      <c r="J706" s="43"/>
      <c r="K706" s="43"/>
      <c r="L706" s="43"/>
      <c r="M706" s="969"/>
      <c r="N706" s="121"/>
      <c r="O706" s="368"/>
      <c r="P706" s="1145"/>
      <c r="Q706" s="368"/>
      <c r="R706" s="1277" t="s">
        <v>26</v>
      </c>
      <c r="S706" s="1278"/>
      <c r="T706" s="43">
        <v>0</v>
      </c>
    </row>
    <row r="707" spans="1:20" ht="13.5" customHeight="1">
      <c r="A707" s="27"/>
      <c r="B707" s="27"/>
      <c r="C707" s="24" t="s">
        <v>19</v>
      </c>
      <c r="D707" s="24"/>
      <c r="E707" s="24"/>
      <c r="F707" s="41"/>
      <c r="G707" s="28"/>
      <c r="H707" s="28"/>
      <c r="I707" s="28"/>
      <c r="J707" s="28"/>
      <c r="K707" s="28"/>
      <c r="L707" s="28"/>
      <c r="M707" s="959"/>
      <c r="N707" s="44"/>
      <c r="O707" s="378"/>
      <c r="P707" s="1145"/>
      <c r="Q707" s="378"/>
      <c r="R707" s="1277" t="s">
        <v>28</v>
      </c>
      <c r="S707" s="1278"/>
      <c r="T707" s="30">
        <v>0.33487084870848705</v>
      </c>
    </row>
    <row r="710" ht="13.5" customHeight="1">
      <c r="A710" s="1854"/>
    </row>
    <row r="711" spans="1:20" ht="13.5" customHeight="1">
      <c r="A711" s="874" t="s">
        <v>517</v>
      </c>
      <c r="B711" s="875"/>
      <c r="C711" s="875"/>
      <c r="D711" s="875"/>
      <c r="E711" s="875"/>
      <c r="F711" s="875"/>
      <c r="G711" s="875"/>
      <c r="H711" s="875"/>
      <c r="I711" s="875"/>
      <c r="J711" s="875"/>
      <c r="K711" s="875"/>
      <c r="L711" s="875"/>
      <c r="M711" s="954"/>
      <c r="N711" s="875"/>
      <c r="O711" s="1121"/>
      <c r="P711" s="1121"/>
      <c r="Q711" s="1121"/>
      <c r="R711" s="875"/>
      <c r="S711" s="875"/>
      <c r="T711" s="876"/>
    </row>
    <row r="714" spans="1:13" ht="13.5" customHeight="1">
      <c r="A714" s="147" t="s">
        <v>0</v>
      </c>
      <c r="B714" s="803" t="s">
        <v>20</v>
      </c>
      <c r="C714" s="491"/>
      <c r="D714" s="491"/>
      <c r="E714" s="492"/>
      <c r="F714" s="492"/>
      <c r="G714" s="504"/>
      <c r="H714" s="504"/>
      <c r="M714" s="949"/>
    </row>
    <row r="715" spans="1:13" ht="13.5" customHeight="1">
      <c r="A715" s="147" t="s">
        <v>21</v>
      </c>
      <c r="B715" s="804" t="s">
        <v>512</v>
      </c>
      <c r="C715" s="17"/>
      <c r="D715" s="493"/>
      <c r="E715" s="493"/>
      <c r="F715" s="493"/>
      <c r="G715" s="17"/>
      <c r="H715" s="17"/>
      <c r="M715" s="949"/>
    </row>
    <row r="716" spans="1:13" ht="13.5" customHeight="1">
      <c r="A716" s="147" t="s">
        <v>1</v>
      </c>
      <c r="B716" s="805" t="s">
        <v>2</v>
      </c>
      <c r="C716" s="508"/>
      <c r="D716" s="494"/>
      <c r="E716" s="492"/>
      <c r="F716" s="492"/>
      <c r="G716" s="494"/>
      <c r="H716" s="494"/>
      <c r="M716" s="949"/>
    </row>
    <row r="717" spans="1:13" ht="13.5" customHeight="1">
      <c r="A717" s="479" t="s">
        <v>22</v>
      </c>
      <c r="B717" s="530">
        <v>2019</v>
      </c>
      <c r="C717" s="491"/>
      <c r="D717" s="17"/>
      <c r="E717" s="492"/>
      <c r="F717" s="492"/>
      <c r="G717" s="505"/>
      <c r="H717" s="505"/>
      <c r="M717" s="949"/>
    </row>
    <row r="718" spans="1:13" ht="13.5" customHeight="1">
      <c r="A718" s="479" t="s">
        <v>30</v>
      </c>
      <c r="B718" s="670">
        <v>44049</v>
      </c>
      <c r="C718" s="489"/>
      <c r="D718" s="491"/>
      <c r="E718" s="492"/>
      <c r="F718" s="492"/>
      <c r="G718" s="489"/>
      <c r="H718" s="489"/>
      <c r="M718" s="949"/>
    </row>
    <row r="719" spans="1:13" ht="13.5" customHeight="1">
      <c r="A719" s="203" t="s">
        <v>31</v>
      </c>
      <c r="B719" s="671">
        <v>44294</v>
      </c>
      <c r="C719" s="490"/>
      <c r="D719" s="491"/>
      <c r="E719" s="492"/>
      <c r="F719" s="492"/>
      <c r="G719" s="490"/>
      <c r="H719" s="490"/>
      <c r="M719" s="949"/>
    </row>
    <row r="720" spans="1:13" ht="13.5" customHeight="1">
      <c r="A720" s="486" t="s">
        <v>518</v>
      </c>
      <c r="B720" s="812"/>
      <c r="C720" s="45"/>
      <c r="D720" s="37"/>
      <c r="E720" s="45"/>
      <c r="F720" s="45"/>
      <c r="G720" s="509"/>
      <c r="H720" s="509"/>
      <c r="M720" s="949"/>
    </row>
    <row r="721" spans="2:13" ht="13.5" customHeight="1">
      <c r="B721" s="17"/>
      <c r="E721" s="17"/>
      <c r="F721" s="17"/>
      <c r="G721" s="17"/>
      <c r="H721" s="17"/>
      <c r="M721" s="949"/>
    </row>
    <row r="722" spans="1:20" ht="108.75" customHeight="1">
      <c r="A722" s="357" t="s">
        <v>3</v>
      </c>
      <c r="B722" s="357" t="s">
        <v>4</v>
      </c>
      <c r="C722" s="357" t="s">
        <v>1134</v>
      </c>
      <c r="D722" s="357" t="s">
        <v>33</v>
      </c>
      <c r="E722" s="357" t="s">
        <v>34</v>
      </c>
      <c r="F722" s="357" t="s">
        <v>5</v>
      </c>
      <c r="G722" s="358" t="s">
        <v>6</v>
      </c>
      <c r="H722" s="357" t="s">
        <v>7</v>
      </c>
      <c r="I722" s="357" t="s">
        <v>35</v>
      </c>
      <c r="J722" s="357" t="s">
        <v>36</v>
      </c>
      <c r="K722" s="357" t="s">
        <v>8</v>
      </c>
      <c r="L722" s="357" t="s">
        <v>9</v>
      </c>
      <c r="M722" s="972" t="s">
        <v>37</v>
      </c>
      <c r="N722" s="359" t="s">
        <v>10</v>
      </c>
      <c r="O722" s="1097" t="s">
        <v>11</v>
      </c>
      <c r="P722" s="446" t="s">
        <v>12</v>
      </c>
      <c r="Q722" s="1097" t="s">
        <v>13</v>
      </c>
      <c r="R722" s="1313" t="s">
        <v>14</v>
      </c>
      <c r="S722" s="1286" t="s">
        <v>38</v>
      </c>
      <c r="T722" s="1286"/>
    </row>
    <row r="723" spans="1:20" ht="13.5" customHeight="1">
      <c r="A723" s="368"/>
      <c r="B723" s="368"/>
      <c r="C723" s="368"/>
      <c r="D723" s="368"/>
      <c r="E723" s="368"/>
      <c r="F723" s="368"/>
      <c r="G723" s="368"/>
      <c r="H723" s="368"/>
      <c r="I723" s="368"/>
      <c r="J723" s="368"/>
      <c r="K723" s="368"/>
      <c r="L723" s="368"/>
      <c r="M723" s="1001"/>
      <c r="N723" s="359"/>
      <c r="O723" s="1097"/>
      <c r="P723" s="446"/>
      <c r="Q723" s="1097"/>
      <c r="R723" s="1313"/>
      <c r="S723" s="24" t="s">
        <v>15</v>
      </c>
      <c r="T723" s="24" t="s">
        <v>16</v>
      </c>
    </row>
    <row r="724" spans="1:20" ht="13.5" customHeight="1">
      <c r="A724" s="1397">
        <v>1</v>
      </c>
      <c r="B724" s="1427">
        <v>1404001</v>
      </c>
      <c r="C724" s="1243" t="s">
        <v>524</v>
      </c>
      <c r="D724" s="1431" t="s">
        <v>1241</v>
      </c>
      <c r="E724" s="1431" t="s">
        <v>1246</v>
      </c>
      <c r="F724" s="1441" t="s">
        <v>1251</v>
      </c>
      <c r="G724" s="1779" t="s">
        <v>1252</v>
      </c>
      <c r="H724" s="1444" t="s">
        <v>1256</v>
      </c>
      <c r="I724" s="1397">
        <v>100</v>
      </c>
      <c r="J724" s="1428">
        <v>1</v>
      </c>
      <c r="K724" s="1468">
        <v>44049</v>
      </c>
      <c r="L724" s="1468">
        <v>44413</v>
      </c>
      <c r="M724" s="1420">
        <v>52</v>
      </c>
      <c r="N724" s="1349">
        <v>0</v>
      </c>
      <c r="O724" s="1412">
        <v>0</v>
      </c>
      <c r="P724" s="1415">
        <f>M724*O724</f>
        <v>0</v>
      </c>
      <c r="Q724" s="1415">
        <f>P724</f>
        <v>0</v>
      </c>
      <c r="R724" s="1300">
        <v>21</v>
      </c>
      <c r="S724" s="1304"/>
      <c r="T724" s="1304"/>
    </row>
    <row r="725" spans="1:20" ht="13.5" customHeight="1">
      <c r="A725" s="1419"/>
      <c r="B725" s="1427"/>
      <c r="C725" s="1263"/>
      <c r="D725" s="1432"/>
      <c r="E725" s="1432"/>
      <c r="F725" s="1442"/>
      <c r="G725" s="1779"/>
      <c r="H725" s="1445"/>
      <c r="I725" s="1419"/>
      <c r="J725" s="1429"/>
      <c r="K725" s="1469"/>
      <c r="L725" s="1469"/>
      <c r="M725" s="1421"/>
      <c r="N725" s="1350"/>
      <c r="O725" s="1413"/>
      <c r="P725" s="1416"/>
      <c r="Q725" s="1418"/>
      <c r="R725" s="1301"/>
      <c r="S725" s="1304"/>
      <c r="T725" s="1304"/>
    </row>
    <row r="726" spans="1:20" ht="31.5" customHeight="1">
      <c r="A726" s="1419"/>
      <c r="B726" s="1427"/>
      <c r="C726" s="1263"/>
      <c r="D726" s="1432"/>
      <c r="E726" s="1432"/>
      <c r="F726" s="1442"/>
      <c r="G726" s="1779"/>
      <c r="H726" s="1445"/>
      <c r="I726" s="1419"/>
      <c r="J726" s="1429"/>
      <c r="K726" s="1469"/>
      <c r="L726" s="1469"/>
      <c r="M726" s="1421"/>
      <c r="N726" s="1350"/>
      <c r="O726" s="1413"/>
      <c r="P726" s="1416"/>
      <c r="Q726" s="1418"/>
      <c r="R726" s="1301"/>
      <c r="S726" s="1304"/>
      <c r="T726" s="1304"/>
    </row>
    <row r="727" spans="1:20" ht="103.5" customHeight="1">
      <c r="A727" s="1419"/>
      <c r="B727" s="1427"/>
      <c r="C727" s="1263"/>
      <c r="D727" s="1432"/>
      <c r="E727" s="1432"/>
      <c r="F727" s="1443"/>
      <c r="G727" s="1779"/>
      <c r="H727" s="1446"/>
      <c r="I727" s="1398"/>
      <c r="J727" s="1430"/>
      <c r="K727" s="1470"/>
      <c r="L727" s="1470"/>
      <c r="M727" s="1422"/>
      <c r="N727" s="1351"/>
      <c r="O727" s="1414"/>
      <c r="P727" s="1417"/>
      <c r="Q727" s="1339"/>
      <c r="R727" s="1302"/>
      <c r="S727" s="1304"/>
      <c r="T727" s="1304"/>
    </row>
    <row r="728" spans="1:20" ht="135.75" customHeight="1">
      <c r="A728" s="1398"/>
      <c r="B728" s="1427"/>
      <c r="C728" s="1244"/>
      <c r="D728" s="1433"/>
      <c r="E728" s="1433"/>
      <c r="F728" s="594" t="s">
        <v>525</v>
      </c>
      <c r="G728" s="1779"/>
      <c r="H728" s="595" t="s">
        <v>1257</v>
      </c>
      <c r="I728" s="419">
        <v>100</v>
      </c>
      <c r="J728" s="456">
        <v>1</v>
      </c>
      <c r="K728" s="463">
        <v>44049</v>
      </c>
      <c r="L728" s="463">
        <v>44413</v>
      </c>
      <c r="M728" s="1005">
        <v>52</v>
      </c>
      <c r="N728" s="462">
        <v>0</v>
      </c>
      <c r="O728" s="1092">
        <v>0</v>
      </c>
      <c r="P728" s="1085">
        <f>M728*O728</f>
        <v>0</v>
      </c>
      <c r="Q728" s="1085">
        <f>P728</f>
        <v>0</v>
      </c>
      <c r="R728" s="201">
        <v>21</v>
      </c>
      <c r="S728" s="24"/>
      <c r="T728" s="24"/>
    </row>
    <row r="729" spans="1:20" ht="273.75" customHeight="1">
      <c r="A729" s="419">
        <v>2</v>
      </c>
      <c r="B729" s="662">
        <v>1404004</v>
      </c>
      <c r="C729" s="532" t="s">
        <v>526</v>
      </c>
      <c r="D729" s="527" t="s">
        <v>1242</v>
      </c>
      <c r="E729" s="527" t="s">
        <v>1247</v>
      </c>
      <c r="F729" s="588" t="s">
        <v>527</v>
      </c>
      <c r="G729" s="589" t="s">
        <v>1253</v>
      </c>
      <c r="H729" s="588" t="s">
        <v>1258</v>
      </c>
      <c r="I729" s="419">
        <v>12</v>
      </c>
      <c r="J729" s="456">
        <v>1</v>
      </c>
      <c r="K729" s="463">
        <v>44049</v>
      </c>
      <c r="L729" s="463">
        <v>44413</v>
      </c>
      <c r="M729" s="1005">
        <v>52</v>
      </c>
      <c r="N729" s="462">
        <v>2</v>
      </c>
      <c r="O729" s="1092">
        <v>0.4</v>
      </c>
      <c r="P729" s="1085">
        <f>M729*O729</f>
        <v>20.8</v>
      </c>
      <c r="Q729" s="1085">
        <f>P729</f>
        <v>20.8</v>
      </c>
      <c r="R729" s="201">
        <v>21</v>
      </c>
      <c r="S729" s="24"/>
      <c r="T729" s="24"/>
    </row>
    <row r="730" spans="1:20" ht="214.5" customHeight="1">
      <c r="A730" s="254">
        <v>3</v>
      </c>
      <c r="B730" s="662">
        <v>14040004</v>
      </c>
      <c r="C730" s="532" t="s">
        <v>528</v>
      </c>
      <c r="D730" s="617" t="s">
        <v>1243</v>
      </c>
      <c r="E730" s="527" t="s">
        <v>1248</v>
      </c>
      <c r="F730" s="588" t="s">
        <v>529</v>
      </c>
      <c r="G730" s="589" t="s">
        <v>1253</v>
      </c>
      <c r="H730" s="588" t="s">
        <v>530</v>
      </c>
      <c r="I730" s="419">
        <v>12</v>
      </c>
      <c r="J730" s="456">
        <v>1</v>
      </c>
      <c r="K730" s="463">
        <v>44049</v>
      </c>
      <c r="L730" s="463">
        <v>44413</v>
      </c>
      <c r="M730" s="1005">
        <v>52</v>
      </c>
      <c r="N730" s="462">
        <v>0</v>
      </c>
      <c r="O730" s="1092">
        <v>0.4</v>
      </c>
      <c r="P730" s="1085">
        <f>M730*O730</f>
        <v>20.8</v>
      </c>
      <c r="Q730" s="1085">
        <f>P730</f>
        <v>20.8</v>
      </c>
      <c r="R730" s="201">
        <v>21</v>
      </c>
      <c r="S730" s="24"/>
      <c r="T730" s="24"/>
    </row>
    <row r="731" spans="1:20" ht="315" customHeight="1">
      <c r="A731" s="254">
        <v>4</v>
      </c>
      <c r="B731" s="662">
        <v>1404004</v>
      </c>
      <c r="C731" s="590" t="s">
        <v>531</v>
      </c>
      <c r="D731" s="589" t="s">
        <v>1244</v>
      </c>
      <c r="E731" s="591" t="s">
        <v>1249</v>
      </c>
      <c r="F731" s="588" t="s">
        <v>532</v>
      </c>
      <c r="G731" s="589" t="s">
        <v>1254</v>
      </c>
      <c r="H731" s="588" t="s">
        <v>533</v>
      </c>
      <c r="I731" s="419">
        <v>12</v>
      </c>
      <c r="J731" s="456">
        <v>1</v>
      </c>
      <c r="K731" s="463">
        <v>44049</v>
      </c>
      <c r="L731" s="463">
        <v>44413</v>
      </c>
      <c r="M731" s="1005">
        <v>52</v>
      </c>
      <c r="N731" s="462">
        <v>2</v>
      </c>
      <c r="O731" s="1092">
        <v>0.4</v>
      </c>
      <c r="P731" s="1085">
        <v>0</v>
      </c>
      <c r="Q731" s="1089">
        <v>0</v>
      </c>
      <c r="R731" s="201">
        <v>21</v>
      </c>
      <c r="S731" s="24"/>
      <c r="T731" s="24"/>
    </row>
    <row r="732" spans="1:20" ht="182.25" customHeight="1">
      <c r="A732" s="1397">
        <v>5</v>
      </c>
      <c r="B732" s="1427">
        <v>1404004</v>
      </c>
      <c r="C732" s="1243" t="s">
        <v>520</v>
      </c>
      <c r="D732" s="1435" t="s">
        <v>1245</v>
      </c>
      <c r="E732" s="1402" t="s">
        <v>1250</v>
      </c>
      <c r="F732" s="1438" t="s">
        <v>521</v>
      </c>
      <c r="G732" s="1435" t="s">
        <v>1255</v>
      </c>
      <c r="H732" s="589" t="s">
        <v>534</v>
      </c>
      <c r="I732" s="419">
        <v>12</v>
      </c>
      <c r="J732" s="456">
        <v>1</v>
      </c>
      <c r="K732" s="463">
        <v>44049</v>
      </c>
      <c r="L732" s="463">
        <v>44413</v>
      </c>
      <c r="M732" s="1005">
        <v>52</v>
      </c>
      <c r="N732" s="462">
        <v>0</v>
      </c>
      <c r="O732" s="1092">
        <v>0.6</v>
      </c>
      <c r="P732" s="1085">
        <f>M732*O732</f>
        <v>31.2</v>
      </c>
      <c r="Q732" s="1085">
        <f>P732</f>
        <v>31.2</v>
      </c>
      <c r="R732" s="201">
        <v>21</v>
      </c>
      <c r="S732" s="24"/>
      <c r="T732" s="24"/>
    </row>
    <row r="733" spans="1:20" ht="133.5" customHeight="1">
      <c r="A733" s="1419"/>
      <c r="B733" s="1427"/>
      <c r="C733" s="1263"/>
      <c r="D733" s="1436"/>
      <c r="E733" s="1434"/>
      <c r="F733" s="1439"/>
      <c r="G733" s="1436"/>
      <c r="H733" s="1435" t="s">
        <v>522</v>
      </c>
      <c r="I733" s="1397">
        <v>12</v>
      </c>
      <c r="J733" s="1428">
        <v>1</v>
      </c>
      <c r="K733" s="1468">
        <v>44049</v>
      </c>
      <c r="L733" s="1468">
        <v>44413</v>
      </c>
      <c r="M733" s="1420">
        <v>52</v>
      </c>
      <c r="N733" s="1349">
        <v>1</v>
      </c>
      <c r="O733" s="1412">
        <v>0.3</v>
      </c>
      <c r="P733" s="1415">
        <f>M733*O733</f>
        <v>15.6</v>
      </c>
      <c r="Q733" s="1415">
        <f>P733</f>
        <v>15.6</v>
      </c>
      <c r="R733" s="1296">
        <v>21</v>
      </c>
      <c r="S733" s="1296"/>
      <c r="T733" s="1472"/>
    </row>
    <row r="734" spans="1:20" ht="48.75" customHeight="1" hidden="1">
      <c r="A734" s="1398"/>
      <c r="B734" s="1427"/>
      <c r="C734" s="1244"/>
      <c r="D734" s="1437"/>
      <c r="E734" s="1403"/>
      <c r="F734" s="1440"/>
      <c r="G734" s="1437"/>
      <c r="H734" s="1437"/>
      <c r="I734" s="1398"/>
      <c r="J734" s="1430"/>
      <c r="K734" s="1470"/>
      <c r="L734" s="1470"/>
      <c r="M734" s="1422"/>
      <c r="N734" s="1351"/>
      <c r="O734" s="1414"/>
      <c r="P734" s="1417"/>
      <c r="Q734" s="1416"/>
      <c r="R734" s="1298"/>
      <c r="S734" s="1298"/>
      <c r="T734" s="1473"/>
    </row>
    <row r="735" spans="1:20" ht="13.5" customHeight="1">
      <c r="A735" s="27"/>
      <c r="B735" s="27"/>
      <c r="C735" s="592"/>
      <c r="D735" s="589"/>
      <c r="E735" s="592"/>
      <c r="F735" s="593"/>
      <c r="G735" s="593"/>
      <c r="H735" s="593"/>
      <c r="I735" s="28"/>
      <c r="J735" s="28"/>
      <c r="K735" s="28"/>
      <c r="L735" s="28"/>
      <c r="M735" s="959"/>
      <c r="N735" s="44"/>
      <c r="O735" s="378"/>
      <c r="P735" s="380"/>
      <c r="Q735" s="378"/>
      <c r="R735" s="121"/>
      <c r="S735" s="43"/>
      <c r="T735" s="43"/>
    </row>
    <row r="736" spans="18:20" ht="13.5" customHeight="1">
      <c r="R736" s="586" t="s">
        <v>26</v>
      </c>
      <c r="S736" s="587"/>
      <c r="T736" s="43">
        <v>0</v>
      </c>
    </row>
    <row r="737" spans="18:20" ht="13.5" customHeight="1">
      <c r="R737" s="1277" t="s">
        <v>28</v>
      </c>
      <c r="S737" s="1278"/>
      <c r="T737" s="30">
        <v>0.33487084870848705</v>
      </c>
    </row>
    <row r="739" ht="13.5" customHeight="1">
      <c r="A739" s="1226" t="s">
        <v>932</v>
      </c>
    </row>
    <row r="740" spans="1:93" s="15" customFormat="1" ht="13.5" customHeight="1">
      <c r="A740" s="1057" t="s">
        <v>519</v>
      </c>
      <c r="B740" s="1058"/>
      <c r="C740" s="1058"/>
      <c r="D740" s="1058"/>
      <c r="E740" s="1058"/>
      <c r="F740" s="1058"/>
      <c r="G740" s="1058"/>
      <c r="H740" s="1058"/>
      <c r="I740" s="1058"/>
      <c r="J740" s="1058"/>
      <c r="K740" s="1058"/>
      <c r="L740" s="1058"/>
      <c r="M740" s="1058"/>
      <c r="N740" s="1058"/>
      <c r="O740" s="1146"/>
      <c r="P740" s="1146"/>
      <c r="Q740" s="1146"/>
      <c r="R740" s="1058"/>
      <c r="S740" s="1058"/>
      <c r="T740" s="1059"/>
      <c r="U740" s="1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c r="CG740" s="26"/>
      <c r="CH740" s="26"/>
      <c r="CI740" s="26"/>
      <c r="CJ740" s="26"/>
      <c r="CK740" s="26"/>
      <c r="CL740" s="26"/>
      <c r="CM740" s="26"/>
      <c r="CN740" s="26"/>
      <c r="CO740" s="26"/>
    </row>
    <row r="741" spans="13:18" ht="13.5" customHeight="1">
      <c r="M741" s="953"/>
      <c r="N741" s="17"/>
      <c r="R741" s="17"/>
    </row>
    <row r="742" spans="13:18" ht="13.5" customHeight="1">
      <c r="M742" s="953"/>
      <c r="N742" s="17"/>
      <c r="R742" s="17"/>
    </row>
    <row r="743" spans="1:18" ht="13.5" customHeight="1">
      <c r="A743" s="147" t="s">
        <v>0</v>
      </c>
      <c r="B743" s="803" t="s">
        <v>20</v>
      </c>
      <c r="C743" s="491"/>
      <c r="D743" s="491"/>
      <c r="E743" s="506"/>
      <c r="F743" s="506"/>
      <c r="G743" s="504"/>
      <c r="H743" s="504"/>
      <c r="M743" s="979"/>
      <c r="N743" s="17"/>
      <c r="R743" s="17"/>
    </row>
    <row r="744" spans="1:18" ht="13.5" customHeight="1">
      <c r="A744" s="147" t="s">
        <v>21</v>
      </c>
      <c r="B744" s="804" t="s">
        <v>512</v>
      </c>
      <c r="C744" s="17"/>
      <c r="D744" s="493"/>
      <c r="E744" s="493"/>
      <c r="F744" s="493"/>
      <c r="G744" s="23"/>
      <c r="H744" s="23"/>
      <c r="M744" s="979"/>
      <c r="N744" s="17"/>
      <c r="R744" s="17"/>
    </row>
    <row r="745" spans="1:18" ht="13.5" customHeight="1">
      <c r="A745" s="147" t="s">
        <v>1</v>
      </c>
      <c r="B745" s="805" t="s">
        <v>2</v>
      </c>
      <c r="C745" s="508"/>
      <c r="D745" s="494"/>
      <c r="E745" s="506"/>
      <c r="F745" s="506"/>
      <c r="G745" s="494"/>
      <c r="H745" s="494"/>
      <c r="M745" s="979"/>
      <c r="N745" s="17"/>
      <c r="R745" s="17"/>
    </row>
    <row r="746" spans="1:18" ht="13.5" customHeight="1">
      <c r="A746" s="596" t="s">
        <v>22</v>
      </c>
      <c r="B746" s="530">
        <v>2020</v>
      </c>
      <c r="C746" s="17"/>
      <c r="D746" s="23"/>
      <c r="E746" s="506"/>
      <c r="F746" s="506"/>
      <c r="G746" s="494"/>
      <c r="H746" s="494"/>
      <c r="M746" s="979"/>
      <c r="N746" s="17"/>
      <c r="R746" s="17"/>
    </row>
    <row r="747" spans="1:18" ht="13.5" customHeight="1">
      <c r="A747" s="596" t="s">
        <v>30</v>
      </c>
      <c r="B747" s="670">
        <v>44099</v>
      </c>
      <c r="C747" s="491"/>
      <c r="D747" s="491"/>
      <c r="E747" s="506"/>
      <c r="F747" s="506"/>
      <c r="G747" s="23"/>
      <c r="H747" s="489"/>
      <c r="M747" s="979"/>
      <c r="N747" s="17"/>
      <c r="R747" s="17"/>
    </row>
    <row r="748" spans="1:18" ht="13.5" customHeight="1">
      <c r="A748" s="203" t="s">
        <v>31</v>
      </c>
      <c r="B748" s="671">
        <v>44294</v>
      </c>
      <c r="C748" s="491"/>
      <c r="D748" s="491"/>
      <c r="E748" s="506"/>
      <c r="F748" s="506"/>
      <c r="G748" s="23"/>
      <c r="H748" s="490"/>
      <c r="M748" s="979"/>
      <c r="N748" s="17"/>
      <c r="R748" s="17"/>
    </row>
    <row r="749" spans="1:18" ht="13.5" customHeight="1">
      <c r="A749" s="674" t="s">
        <v>29</v>
      </c>
      <c r="B749" s="510"/>
      <c r="C749" s="45"/>
      <c r="D749" s="45"/>
      <c r="E749" s="45"/>
      <c r="F749" s="45"/>
      <c r="G749" s="509"/>
      <c r="H749" s="509"/>
      <c r="M749" s="979"/>
      <c r="N749" s="17"/>
      <c r="R749" s="17"/>
    </row>
    <row r="750" spans="1:18" ht="13.5" customHeight="1">
      <c r="A750" s="17"/>
      <c r="B750" s="17"/>
      <c r="C750" s="17"/>
      <c r="D750" s="17"/>
      <c r="M750" s="979"/>
      <c r="N750" s="17"/>
      <c r="R750" s="17"/>
    </row>
    <row r="751" spans="1:20" ht="65.25" customHeight="1">
      <c r="A751" s="357" t="s">
        <v>3</v>
      </c>
      <c r="B751" s="357" t="s">
        <v>4</v>
      </c>
      <c r="C751" s="357" t="s">
        <v>1134</v>
      </c>
      <c r="D751" s="357" t="s">
        <v>33</v>
      </c>
      <c r="E751" s="357" t="s">
        <v>34</v>
      </c>
      <c r="F751" s="357" t="s">
        <v>5</v>
      </c>
      <c r="G751" s="358" t="s">
        <v>6</v>
      </c>
      <c r="H751" s="357" t="s">
        <v>7</v>
      </c>
      <c r="I751" s="357" t="s">
        <v>35</v>
      </c>
      <c r="J751" s="357" t="s">
        <v>36</v>
      </c>
      <c r="K751" s="357" t="s">
        <v>8</v>
      </c>
      <c r="L751" s="357" t="s">
        <v>9</v>
      </c>
      <c r="M751" s="972" t="s">
        <v>37</v>
      </c>
      <c r="N751" s="359" t="s">
        <v>10</v>
      </c>
      <c r="O751" s="1097" t="s">
        <v>11</v>
      </c>
      <c r="P751" s="446" t="s">
        <v>12</v>
      </c>
      <c r="Q751" s="1097" t="s">
        <v>13</v>
      </c>
      <c r="R751" s="1306" t="s">
        <v>14</v>
      </c>
      <c r="S751" s="1286" t="s">
        <v>38</v>
      </c>
      <c r="T751" s="1286"/>
    </row>
    <row r="752" spans="1:20" ht="13.5" customHeight="1">
      <c r="A752" s="368"/>
      <c r="B752" s="368"/>
      <c r="C752" s="368"/>
      <c r="D752" s="368"/>
      <c r="E752" s="368"/>
      <c r="F752" s="368"/>
      <c r="G752" s="368"/>
      <c r="H752" s="368"/>
      <c r="I752" s="368"/>
      <c r="J752" s="368"/>
      <c r="K752" s="368"/>
      <c r="L752" s="368"/>
      <c r="M752" s="1001"/>
      <c r="N752" s="359"/>
      <c r="O752" s="1097"/>
      <c r="P752" s="446"/>
      <c r="Q752" s="1097"/>
      <c r="R752" s="1306"/>
      <c r="S752" s="24" t="s">
        <v>15</v>
      </c>
      <c r="T752" s="24" t="s">
        <v>16</v>
      </c>
    </row>
    <row r="753" spans="1:20" ht="13.5" customHeight="1">
      <c r="A753" s="1397">
        <v>5</v>
      </c>
      <c r="B753" s="1465">
        <v>1801001</v>
      </c>
      <c r="C753" s="1708" t="s">
        <v>1289</v>
      </c>
      <c r="D753" s="1836" t="s">
        <v>1287</v>
      </c>
      <c r="E753" s="1836" t="s">
        <v>1288</v>
      </c>
      <c r="F753" s="1402" t="s">
        <v>521</v>
      </c>
      <c r="G753" s="1839" t="s">
        <v>1290</v>
      </c>
      <c r="H753" s="1448" t="s">
        <v>1182</v>
      </c>
      <c r="I753" s="1243" t="s">
        <v>1291</v>
      </c>
      <c r="J753" s="1324">
        <v>0.12</v>
      </c>
      <c r="K753" s="1327">
        <v>43988</v>
      </c>
      <c r="L753" s="1310">
        <v>44444</v>
      </c>
      <c r="M753" s="1420">
        <v>12</v>
      </c>
      <c r="N753" s="1349">
        <v>3</v>
      </c>
      <c r="O753" s="1412">
        <v>0.6</v>
      </c>
      <c r="P753" s="1415">
        <f>M753*O753</f>
        <v>7.199999999999999</v>
      </c>
      <c r="Q753" s="1415">
        <f>P753</f>
        <v>7.199999999999999</v>
      </c>
      <c r="R753" s="1349">
        <v>14</v>
      </c>
      <c r="S753" s="1307"/>
      <c r="T753" s="1307"/>
    </row>
    <row r="754" spans="1:20" ht="13.5" customHeight="1">
      <c r="A754" s="1419"/>
      <c r="B754" s="1466"/>
      <c r="C754" s="1709"/>
      <c r="D754" s="1837"/>
      <c r="E754" s="1837"/>
      <c r="F754" s="1434"/>
      <c r="G754" s="1840"/>
      <c r="H754" s="1846"/>
      <c r="I754" s="1263"/>
      <c r="J754" s="1325"/>
      <c r="K754" s="1328"/>
      <c r="L754" s="1311"/>
      <c r="M754" s="1421"/>
      <c r="N754" s="1350"/>
      <c r="O754" s="1413"/>
      <c r="P754" s="1416"/>
      <c r="Q754" s="1418"/>
      <c r="R754" s="1350"/>
      <c r="S754" s="1308"/>
      <c r="T754" s="1308"/>
    </row>
    <row r="755" spans="1:20" ht="13.5" customHeight="1">
      <c r="A755" s="1419"/>
      <c r="B755" s="1466"/>
      <c r="C755" s="1709"/>
      <c r="D755" s="1837"/>
      <c r="E755" s="1837"/>
      <c r="F755" s="1434"/>
      <c r="G755" s="1840"/>
      <c r="H755" s="1846"/>
      <c r="I755" s="1263"/>
      <c r="J755" s="1325"/>
      <c r="K755" s="1328"/>
      <c r="L755" s="1311"/>
      <c r="M755" s="1421"/>
      <c r="N755" s="1350"/>
      <c r="O755" s="1413"/>
      <c r="P755" s="1416"/>
      <c r="Q755" s="1418"/>
      <c r="R755" s="1350"/>
      <c r="S755" s="1308"/>
      <c r="T755" s="1308"/>
    </row>
    <row r="756" spans="1:20" ht="104.25" customHeight="1">
      <c r="A756" s="1419"/>
      <c r="B756" s="1466"/>
      <c r="C756" s="1709"/>
      <c r="D756" s="1837"/>
      <c r="E756" s="1837"/>
      <c r="F756" s="1434"/>
      <c r="G756" s="1840"/>
      <c r="H756" s="1449"/>
      <c r="I756" s="1244"/>
      <c r="J756" s="1326"/>
      <c r="K756" s="1329"/>
      <c r="L756" s="1312"/>
      <c r="M756" s="1422"/>
      <c r="N756" s="1351"/>
      <c r="O756" s="1414"/>
      <c r="P756" s="1417"/>
      <c r="Q756" s="1339"/>
      <c r="R756" s="1351"/>
      <c r="S756" s="1309"/>
      <c r="T756" s="1309"/>
    </row>
    <row r="757" spans="1:20" ht="68.25" customHeight="1">
      <c r="A757" s="1419"/>
      <c r="B757" s="1466"/>
      <c r="C757" s="1709"/>
      <c r="D757" s="1837"/>
      <c r="E757" s="1837"/>
      <c r="F757" s="1434"/>
      <c r="G757" s="1840"/>
      <c r="H757" s="1448" t="s">
        <v>1183</v>
      </c>
      <c r="I757" s="1243" t="s">
        <v>1292</v>
      </c>
      <c r="J757" s="1324">
        <v>0.12</v>
      </c>
      <c r="K757" s="1327">
        <v>44051</v>
      </c>
      <c r="L757" s="1310">
        <v>44413</v>
      </c>
      <c r="M757" s="1420">
        <v>12</v>
      </c>
      <c r="N757" s="1349">
        <v>3</v>
      </c>
      <c r="O757" s="1412">
        <v>0.3</v>
      </c>
      <c r="P757" s="1415">
        <f>M757*O757</f>
        <v>3.5999999999999996</v>
      </c>
      <c r="Q757" s="1415">
        <f>P757</f>
        <v>3.5999999999999996</v>
      </c>
      <c r="R757" s="1317">
        <v>14</v>
      </c>
      <c r="S757" s="1307"/>
      <c r="T757" s="1307"/>
    </row>
    <row r="758" spans="1:20" ht="92.25" customHeight="1">
      <c r="A758" s="1398"/>
      <c r="B758" s="1467"/>
      <c r="C758" s="1710"/>
      <c r="D758" s="1838"/>
      <c r="E758" s="1838"/>
      <c r="F758" s="1403"/>
      <c r="G758" s="1841"/>
      <c r="H758" s="1449"/>
      <c r="I758" s="1244"/>
      <c r="J758" s="1326"/>
      <c r="K758" s="1329"/>
      <c r="L758" s="1312"/>
      <c r="M758" s="1422"/>
      <c r="N758" s="1351"/>
      <c r="O758" s="1414"/>
      <c r="P758" s="1417"/>
      <c r="Q758" s="1339"/>
      <c r="R758" s="1317"/>
      <c r="S758" s="1309"/>
      <c r="T758" s="1309"/>
    </row>
    <row r="759" spans="1:20" ht="13.5" customHeight="1">
      <c r="A759" s="43"/>
      <c r="B759" s="43"/>
      <c r="C759" s="129"/>
      <c r="D759" s="43"/>
      <c r="E759" s="24"/>
      <c r="F759" s="134"/>
      <c r="G759" s="134"/>
      <c r="H759" s="134"/>
      <c r="I759" s="43"/>
      <c r="J759" s="43"/>
      <c r="K759" s="43"/>
      <c r="L759" s="43"/>
      <c r="M759" s="969"/>
      <c r="N759" s="121"/>
      <c r="O759" s="368"/>
      <c r="P759" s="451"/>
      <c r="Q759" s="368"/>
      <c r="R759" s="1277" t="s">
        <v>26</v>
      </c>
      <c r="S759" s="1278"/>
      <c r="T759" s="43">
        <v>0</v>
      </c>
    </row>
    <row r="760" spans="1:20" ht="13.5" customHeight="1">
      <c r="A760" s="27"/>
      <c r="B760" s="27"/>
      <c r="C760" s="24" t="s">
        <v>19</v>
      </c>
      <c r="D760" s="24"/>
      <c r="E760" s="24"/>
      <c r="F760" s="41"/>
      <c r="G760" s="28" t="s">
        <v>27</v>
      </c>
      <c r="H760" s="28"/>
      <c r="I760" s="28"/>
      <c r="J760" s="28"/>
      <c r="K760" s="28"/>
      <c r="L760" s="28"/>
      <c r="M760" s="959"/>
      <c r="N760" s="44"/>
      <c r="O760" s="378"/>
      <c r="P760" s="380"/>
      <c r="Q760" s="378"/>
      <c r="R760" s="1277" t="s">
        <v>28</v>
      </c>
      <c r="S760" s="1278"/>
      <c r="T760" s="30">
        <v>0.33487084870848705</v>
      </c>
    </row>
    <row r="764" ht="13.5" customHeight="1">
      <c r="A764" s="1854"/>
    </row>
    <row r="765" spans="1:20" ht="13.5" customHeight="1">
      <c r="A765" s="874" t="s">
        <v>523</v>
      </c>
      <c r="B765" s="875"/>
      <c r="C765" s="875"/>
      <c r="D765" s="875"/>
      <c r="E765" s="875"/>
      <c r="F765" s="875"/>
      <c r="G765" s="875"/>
      <c r="H765" s="875"/>
      <c r="I765" s="875"/>
      <c r="J765" s="875"/>
      <c r="K765" s="875"/>
      <c r="L765" s="875"/>
      <c r="M765" s="954"/>
      <c r="N765" s="875"/>
      <c r="O765" s="1121"/>
      <c r="P765" s="1121"/>
      <c r="Q765" s="1121"/>
      <c r="R765" s="875"/>
      <c r="S765" s="875"/>
      <c r="T765" s="876"/>
    </row>
    <row r="768" spans="1:13" ht="13.5" customHeight="1">
      <c r="A768" s="147" t="s">
        <v>0</v>
      </c>
      <c r="B768" s="803" t="s">
        <v>20</v>
      </c>
      <c r="C768" s="491"/>
      <c r="D768" s="491"/>
      <c r="E768" s="506"/>
      <c r="F768" s="506"/>
      <c r="G768" s="504"/>
      <c r="H768" s="504"/>
      <c r="M768" s="949"/>
    </row>
    <row r="769" spans="1:13" ht="13.5" customHeight="1">
      <c r="A769" s="147" t="s">
        <v>21</v>
      </c>
      <c r="B769" s="804" t="s">
        <v>512</v>
      </c>
      <c r="C769" s="17"/>
      <c r="D769" s="493"/>
      <c r="E769" s="493"/>
      <c r="F769" s="493"/>
      <c r="G769" s="23"/>
      <c r="H769" s="23"/>
      <c r="M769" s="949"/>
    </row>
    <row r="770" spans="1:13" ht="13.5" customHeight="1">
      <c r="A770" s="147" t="s">
        <v>1</v>
      </c>
      <c r="B770" s="805" t="s">
        <v>2</v>
      </c>
      <c r="C770" s="508"/>
      <c r="D770" s="494"/>
      <c r="E770" s="506"/>
      <c r="F770" s="506"/>
      <c r="G770" s="494"/>
      <c r="H770" s="494"/>
      <c r="M770" s="949"/>
    </row>
    <row r="771" spans="1:13" ht="13.5" customHeight="1">
      <c r="A771" s="579" t="s">
        <v>22</v>
      </c>
      <c r="B771" s="530">
        <v>2020</v>
      </c>
      <c r="C771" s="491"/>
      <c r="D771" s="23"/>
      <c r="E771" s="506"/>
      <c r="F771" s="506"/>
      <c r="G771" s="494"/>
      <c r="H771" s="494"/>
      <c r="M771" s="949"/>
    </row>
    <row r="772" spans="1:13" ht="13.5" customHeight="1">
      <c r="A772" s="579" t="s">
        <v>30</v>
      </c>
      <c r="B772" s="670">
        <v>44055</v>
      </c>
      <c r="C772" s="491"/>
      <c r="D772" s="491"/>
      <c r="E772" s="506"/>
      <c r="F772" s="506"/>
      <c r="G772" s="23"/>
      <c r="H772" s="489"/>
      <c r="M772" s="949"/>
    </row>
    <row r="773" spans="1:13" ht="13.5" customHeight="1">
      <c r="A773" s="203" t="s">
        <v>31</v>
      </c>
      <c r="B773" s="671">
        <v>44294</v>
      </c>
      <c r="C773" s="491"/>
      <c r="D773" s="491"/>
      <c r="E773" s="506"/>
      <c r="F773" s="506"/>
      <c r="G773" s="23"/>
      <c r="H773" s="490"/>
      <c r="M773" s="949"/>
    </row>
    <row r="774" spans="1:13" ht="13.5" customHeight="1">
      <c r="A774" s="486" t="s">
        <v>29</v>
      </c>
      <c r="B774" s="510"/>
      <c r="C774" s="45"/>
      <c r="D774" s="37"/>
      <c r="E774" s="37"/>
      <c r="F774" s="37"/>
      <c r="G774" s="38"/>
      <c r="H774" s="38"/>
      <c r="M774" s="949"/>
    </row>
    <row r="775" ht="13.5" customHeight="1">
      <c r="M775" s="949"/>
    </row>
    <row r="776" spans="1:20" ht="86.25" customHeight="1">
      <c r="A776" s="39" t="s">
        <v>3</v>
      </c>
      <c r="B776" s="39" t="s">
        <v>4</v>
      </c>
      <c r="C776" s="39" t="s">
        <v>474</v>
      </c>
      <c r="D776" s="39" t="s">
        <v>33</v>
      </c>
      <c r="E776" s="39" t="s">
        <v>34</v>
      </c>
      <c r="F776" s="39" t="s">
        <v>5</v>
      </c>
      <c r="G776" s="40" t="s">
        <v>6</v>
      </c>
      <c r="H776" s="39" t="s">
        <v>7</v>
      </c>
      <c r="I776" s="39" t="s">
        <v>35</v>
      </c>
      <c r="J776" s="39" t="s">
        <v>36</v>
      </c>
      <c r="K776" s="39" t="s">
        <v>8</v>
      </c>
      <c r="L776" s="39" t="s">
        <v>9</v>
      </c>
      <c r="M776" s="957" t="s">
        <v>37</v>
      </c>
      <c r="N776" s="153" t="s">
        <v>10</v>
      </c>
      <c r="O776" s="1097" t="s">
        <v>11</v>
      </c>
      <c r="P776" s="446" t="s">
        <v>12</v>
      </c>
      <c r="Q776" s="1097" t="s">
        <v>13</v>
      </c>
      <c r="R776" s="115" t="s">
        <v>14</v>
      </c>
      <c r="S776" s="1286" t="s">
        <v>38</v>
      </c>
      <c r="T776" s="1286"/>
    </row>
    <row r="777" spans="1:20" ht="13.5" customHeight="1">
      <c r="A777" s="43"/>
      <c r="B777" s="43"/>
      <c r="C777" s="43"/>
      <c r="D777" s="43"/>
      <c r="E777" s="43"/>
      <c r="F777" s="43"/>
      <c r="G777" s="43"/>
      <c r="H777" s="43"/>
      <c r="I777" s="43"/>
      <c r="J777" s="43"/>
      <c r="K777" s="43"/>
      <c r="L777" s="43"/>
      <c r="M777" s="969"/>
      <c r="N777" s="153"/>
      <c r="O777" s="1097"/>
      <c r="P777" s="446"/>
      <c r="Q777" s="1097"/>
      <c r="R777" s="115"/>
      <c r="S777" s="24" t="s">
        <v>15</v>
      </c>
      <c r="T777" s="24" t="s">
        <v>16</v>
      </c>
    </row>
    <row r="778" spans="1:20" ht="13.5" customHeight="1">
      <c r="A778" s="1464">
        <v>1</v>
      </c>
      <c r="B778" s="1450">
        <v>1103002</v>
      </c>
      <c r="C778" s="1335" t="s">
        <v>1260</v>
      </c>
      <c r="D778" s="1319" t="s">
        <v>1259</v>
      </c>
      <c r="E778" s="1320" t="s">
        <v>1261</v>
      </c>
      <c r="F778" s="1276" t="s">
        <v>1262</v>
      </c>
      <c r="G778" s="1276" t="s">
        <v>1263</v>
      </c>
      <c r="H778" s="1334" t="s">
        <v>1265</v>
      </c>
      <c r="I778" s="1276" t="s">
        <v>1264</v>
      </c>
      <c r="J778" s="1315">
        <v>1</v>
      </c>
      <c r="K778" s="1316">
        <v>44055</v>
      </c>
      <c r="L778" s="1314">
        <v>44196</v>
      </c>
      <c r="M778" s="1343">
        <v>52</v>
      </c>
      <c r="N778" s="1317">
        <v>0</v>
      </c>
      <c r="O778" s="1318">
        <v>1</v>
      </c>
      <c r="P778" s="1293">
        <f>M778*O778</f>
        <v>52</v>
      </c>
      <c r="Q778" s="1293">
        <f>P778</f>
        <v>52</v>
      </c>
      <c r="R778" s="1294">
        <v>20</v>
      </c>
      <c r="S778" s="1411"/>
      <c r="T778" s="1270"/>
    </row>
    <row r="779" spans="1:20" ht="13.5" customHeight="1">
      <c r="A779" s="1464"/>
      <c r="B779" s="1450"/>
      <c r="C779" s="1335"/>
      <c r="D779" s="1319"/>
      <c r="E779" s="1320"/>
      <c r="F779" s="1276"/>
      <c r="G779" s="1276"/>
      <c r="H779" s="1334"/>
      <c r="I779" s="1276"/>
      <c r="J779" s="1315"/>
      <c r="K779" s="1316"/>
      <c r="L779" s="1314"/>
      <c r="M779" s="1343"/>
      <c r="N779" s="1317"/>
      <c r="O779" s="1318"/>
      <c r="P779" s="1293"/>
      <c r="Q779" s="1293"/>
      <c r="R779" s="1294"/>
      <c r="S779" s="1411"/>
      <c r="T779" s="1270"/>
    </row>
    <row r="780" spans="1:20" ht="70.5" customHeight="1">
      <c r="A780" s="1464"/>
      <c r="B780" s="1450"/>
      <c r="C780" s="1335"/>
      <c r="D780" s="1319"/>
      <c r="E780" s="1320"/>
      <c r="F780" s="1276"/>
      <c r="G780" s="1276"/>
      <c r="H780" s="1334"/>
      <c r="I780" s="1276"/>
      <c r="J780" s="1315"/>
      <c r="K780" s="1316"/>
      <c r="L780" s="1314"/>
      <c r="M780" s="1343"/>
      <c r="N780" s="1317"/>
      <c r="O780" s="1318"/>
      <c r="P780" s="1293"/>
      <c r="Q780" s="1293"/>
      <c r="R780" s="1294"/>
      <c r="S780" s="1411"/>
      <c r="T780" s="1270"/>
    </row>
    <row r="781" spans="1:20" ht="13.5" customHeight="1">
      <c r="A781" s="1464"/>
      <c r="B781" s="1450"/>
      <c r="C781" s="1335"/>
      <c r="D781" s="1319"/>
      <c r="E781" s="1320"/>
      <c r="F781" s="1276"/>
      <c r="G781" s="1276"/>
      <c r="H781" s="1334"/>
      <c r="I781" s="1276"/>
      <c r="J781" s="1315"/>
      <c r="K781" s="1316"/>
      <c r="L781" s="1314"/>
      <c r="M781" s="1343"/>
      <c r="N781" s="1317"/>
      <c r="O781" s="1318"/>
      <c r="P781" s="1293"/>
      <c r="Q781" s="1293"/>
      <c r="R781" s="1294"/>
      <c r="S781" s="1411"/>
      <c r="T781" s="1270"/>
    </row>
    <row r="782" spans="1:20" ht="13.5" customHeight="1">
      <c r="A782" s="1464"/>
      <c r="B782" s="1450"/>
      <c r="C782" s="1335"/>
      <c r="D782" s="1319"/>
      <c r="E782" s="1320"/>
      <c r="F782" s="1276"/>
      <c r="G782" s="1276"/>
      <c r="H782" s="1334"/>
      <c r="I782" s="1276"/>
      <c r="J782" s="1315"/>
      <c r="K782" s="1316"/>
      <c r="L782" s="1314"/>
      <c r="M782" s="1343"/>
      <c r="N782" s="1317"/>
      <c r="O782" s="1318"/>
      <c r="P782" s="1293"/>
      <c r="Q782" s="1293"/>
      <c r="R782" s="1294"/>
      <c r="S782" s="1411"/>
      <c r="T782" s="1270"/>
    </row>
    <row r="783" spans="1:20" ht="64.5" customHeight="1">
      <c r="A783" s="1464"/>
      <c r="B783" s="1450"/>
      <c r="C783" s="1335"/>
      <c r="D783" s="1319"/>
      <c r="E783" s="1320"/>
      <c r="F783" s="1276"/>
      <c r="G783" s="1276"/>
      <c r="H783" s="1334"/>
      <c r="I783" s="1276"/>
      <c r="J783" s="1315"/>
      <c r="K783" s="1316"/>
      <c r="L783" s="1314"/>
      <c r="M783" s="1343"/>
      <c r="N783" s="1317"/>
      <c r="O783" s="1318"/>
      <c r="P783" s="1293"/>
      <c r="Q783" s="1293"/>
      <c r="R783" s="1294"/>
      <c r="S783" s="1411"/>
      <c r="T783" s="1270"/>
    </row>
    <row r="784" spans="1:20" ht="13.5" customHeight="1" hidden="1">
      <c r="A784" s="1464"/>
      <c r="B784" s="1450"/>
      <c r="C784" s="1335"/>
      <c r="D784" s="1319"/>
      <c r="E784" s="1320"/>
      <c r="F784" s="1276"/>
      <c r="G784" s="1276"/>
      <c r="H784" s="1334"/>
      <c r="I784" s="1276"/>
      <c r="J784" s="1315"/>
      <c r="K784" s="1316"/>
      <c r="L784" s="1314"/>
      <c r="M784" s="1343"/>
      <c r="N784" s="1317"/>
      <c r="O784" s="1318"/>
      <c r="P784" s="1293"/>
      <c r="Q784" s="1293"/>
      <c r="R784" s="1294"/>
      <c r="S784" s="1411"/>
      <c r="T784" s="1270"/>
    </row>
    <row r="785" spans="2:18" ht="13.5" customHeight="1">
      <c r="B785" s="712"/>
      <c r="C785" s="712"/>
      <c r="D785" s="712"/>
      <c r="E785" s="712"/>
      <c r="F785" s="712"/>
      <c r="G785" s="712"/>
      <c r="H785" s="712"/>
      <c r="I785" s="712"/>
      <c r="J785" s="712"/>
      <c r="K785" s="712"/>
      <c r="L785" s="712"/>
      <c r="M785" s="1006"/>
      <c r="N785" s="713"/>
      <c r="R785" s="14"/>
    </row>
    <row r="786" spans="17:19" ht="13.5" customHeight="1">
      <c r="Q786" s="1277" t="s">
        <v>26</v>
      </c>
      <c r="R786" s="1278"/>
      <c r="S786" s="43">
        <v>0</v>
      </c>
    </row>
    <row r="787" spans="17:19" ht="13.5" customHeight="1">
      <c r="Q787" s="1147" t="s">
        <v>28</v>
      </c>
      <c r="R787" s="322"/>
      <c r="S787" s="30">
        <v>0.33487084870848705</v>
      </c>
    </row>
    <row r="790" spans="1:93" s="661" customFormat="1" ht="13.5" customHeight="1">
      <c r="A790" s="901" t="s">
        <v>514</v>
      </c>
      <c r="B790" s="902"/>
      <c r="C790" s="902"/>
      <c r="D790" s="902"/>
      <c r="E790" s="902"/>
      <c r="F790" s="902"/>
      <c r="G790" s="902"/>
      <c r="H790" s="902"/>
      <c r="I790" s="902"/>
      <c r="J790" s="902"/>
      <c r="K790" s="902"/>
      <c r="L790" s="902"/>
      <c r="M790" s="1007"/>
      <c r="N790" s="902"/>
      <c r="O790" s="1148"/>
      <c r="P790" s="1148"/>
      <c r="Q790" s="1148"/>
      <c r="R790" s="902"/>
      <c r="S790" s="902"/>
      <c r="T790" s="903"/>
      <c r="U790" s="16"/>
      <c r="V790" s="1048"/>
      <c r="W790" s="1048"/>
      <c r="X790" s="1048"/>
      <c r="Y790" s="1048"/>
      <c r="Z790" s="1048"/>
      <c r="AA790" s="1048"/>
      <c r="AB790" s="1048"/>
      <c r="AC790" s="1048"/>
      <c r="AD790" s="1048"/>
      <c r="AE790" s="1048"/>
      <c r="AF790" s="1048"/>
      <c r="AG790" s="1048"/>
      <c r="AH790" s="1048"/>
      <c r="AI790" s="1048"/>
      <c r="AJ790" s="1048"/>
      <c r="AK790" s="1048"/>
      <c r="AL790" s="1048"/>
      <c r="AM790" s="1048"/>
      <c r="AN790" s="1048"/>
      <c r="AO790" s="1048"/>
      <c r="AP790" s="1048"/>
      <c r="AQ790" s="1048"/>
      <c r="AR790" s="1048"/>
      <c r="AS790" s="1048"/>
      <c r="AT790" s="1048"/>
      <c r="AU790" s="1048"/>
      <c r="AV790" s="1048"/>
      <c r="AW790" s="1048"/>
      <c r="AX790" s="1048"/>
      <c r="AY790" s="1048"/>
      <c r="AZ790" s="1048"/>
      <c r="BA790" s="1048"/>
      <c r="BB790" s="1048"/>
      <c r="BC790" s="1048"/>
      <c r="BD790" s="1048"/>
      <c r="BE790" s="1048"/>
      <c r="BF790" s="1048"/>
      <c r="BG790" s="1048"/>
      <c r="BH790" s="1048"/>
      <c r="BI790" s="1048"/>
      <c r="BJ790" s="1048"/>
      <c r="BK790" s="1048"/>
      <c r="BL790" s="1048"/>
      <c r="BM790" s="1048"/>
      <c r="BN790" s="1048"/>
      <c r="BO790" s="1048"/>
      <c r="BP790" s="1048"/>
      <c r="BQ790" s="1048"/>
      <c r="BR790" s="1048"/>
      <c r="BS790" s="1048"/>
      <c r="BT790" s="1048"/>
      <c r="BU790" s="1048"/>
      <c r="BV790" s="1048"/>
      <c r="BW790" s="1048"/>
      <c r="BX790" s="1048"/>
      <c r="BY790" s="1048"/>
      <c r="BZ790" s="1048"/>
      <c r="CA790" s="1048"/>
      <c r="CB790" s="1048"/>
      <c r="CC790" s="1048"/>
      <c r="CD790" s="1048"/>
      <c r="CE790" s="1048"/>
      <c r="CF790" s="1048"/>
      <c r="CG790" s="1048"/>
      <c r="CH790" s="1048"/>
      <c r="CI790" s="1048"/>
      <c r="CJ790" s="1048"/>
      <c r="CK790" s="1048"/>
      <c r="CL790" s="1048"/>
      <c r="CM790" s="1048"/>
      <c r="CN790" s="1048"/>
      <c r="CO790" s="1048"/>
    </row>
    <row r="793" spans="1:13" ht="13.5" customHeight="1">
      <c r="A793" s="147" t="s">
        <v>0</v>
      </c>
      <c r="B793" s="803" t="s">
        <v>20</v>
      </c>
      <c r="C793" s="491"/>
      <c r="D793" s="491"/>
      <c r="E793" s="492"/>
      <c r="F793" s="492"/>
      <c r="G793" s="504"/>
      <c r="H793" s="504"/>
      <c r="I793" s="17"/>
      <c r="J793" s="17"/>
      <c r="M793" s="949"/>
    </row>
    <row r="794" spans="1:13" ht="13.5" customHeight="1">
      <c r="A794" s="147" t="s">
        <v>21</v>
      </c>
      <c r="B794" s="804" t="s">
        <v>512</v>
      </c>
      <c r="C794" s="17"/>
      <c r="D794" s="493"/>
      <c r="E794" s="493"/>
      <c r="F794" s="493"/>
      <c r="G794" s="17"/>
      <c r="H794" s="17"/>
      <c r="I794" s="17"/>
      <c r="J794" s="17"/>
      <c r="M794" s="949"/>
    </row>
    <row r="795" spans="1:13" ht="13.5" customHeight="1">
      <c r="A795" s="147" t="s">
        <v>1</v>
      </c>
      <c r="B795" s="805" t="s">
        <v>2</v>
      </c>
      <c r="C795" s="508"/>
      <c r="D795" s="494"/>
      <c r="E795" s="492"/>
      <c r="F795" s="492"/>
      <c r="G795" s="494"/>
      <c r="H795" s="494"/>
      <c r="I795" s="17"/>
      <c r="J795" s="17"/>
      <c r="M795" s="949"/>
    </row>
    <row r="796" spans="1:13" ht="13.5" customHeight="1">
      <c r="A796" s="579" t="s">
        <v>22</v>
      </c>
      <c r="B796" s="530">
        <v>2020</v>
      </c>
      <c r="C796" s="17"/>
      <c r="D796" s="17"/>
      <c r="E796" s="492"/>
      <c r="F796" s="492"/>
      <c r="G796" s="505"/>
      <c r="H796" s="505"/>
      <c r="I796" s="17"/>
      <c r="J796" s="17"/>
      <c r="M796" s="949"/>
    </row>
    <row r="797" spans="1:13" ht="13.5" customHeight="1">
      <c r="A797" s="579" t="s">
        <v>30</v>
      </c>
      <c r="B797" s="670">
        <v>44083</v>
      </c>
      <c r="C797" s="491"/>
      <c r="D797" s="491"/>
      <c r="E797" s="492"/>
      <c r="F797" s="492"/>
      <c r="G797" s="17"/>
      <c r="H797" s="489"/>
      <c r="I797" s="17"/>
      <c r="J797" s="17"/>
      <c r="M797" s="949"/>
    </row>
    <row r="798" spans="1:13" ht="13.5" customHeight="1">
      <c r="A798" s="598" t="s">
        <v>31</v>
      </c>
      <c r="B798" s="671">
        <v>44294</v>
      </c>
      <c r="C798" s="45"/>
      <c r="D798" s="45"/>
      <c r="E798" s="492"/>
      <c r="F798" s="492"/>
      <c r="G798" s="17"/>
      <c r="H798" s="490"/>
      <c r="I798" s="17"/>
      <c r="J798" s="17"/>
      <c r="M798" s="949"/>
    </row>
    <row r="799" spans="1:13" ht="13.5" customHeight="1">
      <c r="A799" s="1388" t="s">
        <v>503</v>
      </c>
      <c r="B799" s="1388"/>
      <c r="C799" s="45"/>
      <c r="D799" s="45"/>
      <c r="E799" s="45"/>
      <c r="F799" s="45"/>
      <c r="G799" s="509"/>
      <c r="H799" s="509"/>
      <c r="I799" s="17"/>
      <c r="J799" s="17"/>
      <c r="M799" s="949"/>
    </row>
    <row r="800" ht="13.5" customHeight="1">
      <c r="M800" s="949"/>
    </row>
    <row r="801" spans="1:20" ht="87" customHeight="1">
      <c r="A801" s="39" t="s">
        <v>3</v>
      </c>
      <c r="B801" s="39" t="s">
        <v>4</v>
      </c>
      <c r="C801" s="39" t="s">
        <v>474</v>
      </c>
      <c r="D801" s="39" t="s">
        <v>33</v>
      </c>
      <c r="E801" s="39" t="s">
        <v>34</v>
      </c>
      <c r="F801" s="39" t="s">
        <v>5</v>
      </c>
      <c r="G801" s="40" t="s">
        <v>6</v>
      </c>
      <c r="H801" s="39" t="s">
        <v>7</v>
      </c>
      <c r="I801" s="39" t="s">
        <v>35</v>
      </c>
      <c r="J801" s="39" t="s">
        <v>36</v>
      </c>
      <c r="K801" s="39" t="s">
        <v>8</v>
      </c>
      <c r="L801" s="39" t="s">
        <v>9</v>
      </c>
      <c r="M801" s="957" t="s">
        <v>37</v>
      </c>
      <c r="N801" s="152" t="s">
        <v>10</v>
      </c>
      <c r="O801" s="1097" t="s">
        <v>11</v>
      </c>
      <c r="P801" s="446" t="s">
        <v>12</v>
      </c>
      <c r="Q801" s="1097" t="s">
        <v>13</v>
      </c>
      <c r="R801" s="1313" t="s">
        <v>14</v>
      </c>
      <c r="S801" s="1286" t="s">
        <v>38</v>
      </c>
      <c r="T801" s="1286"/>
    </row>
    <row r="802" spans="1:20" ht="25.5" customHeight="1">
      <c r="A802" s="43"/>
      <c r="B802" s="43"/>
      <c r="C802" s="43"/>
      <c r="D802" s="43"/>
      <c r="E802" s="43"/>
      <c r="F802" s="43"/>
      <c r="G802" s="43"/>
      <c r="H802" s="43"/>
      <c r="I802" s="43"/>
      <c r="J802" s="43"/>
      <c r="K802" s="43"/>
      <c r="L802" s="43"/>
      <c r="M802" s="969"/>
      <c r="N802" s="152"/>
      <c r="O802" s="1097"/>
      <c r="P802" s="446"/>
      <c r="Q802" s="1097"/>
      <c r="R802" s="1313"/>
      <c r="S802" s="24" t="s">
        <v>15</v>
      </c>
      <c r="T802" s="24" t="s">
        <v>16</v>
      </c>
    </row>
    <row r="803" spans="1:20" ht="57.75" customHeight="1">
      <c r="A803" s="1389">
        <v>1</v>
      </c>
      <c r="B803" s="1392" t="s">
        <v>1271</v>
      </c>
      <c r="C803" s="1365" t="s">
        <v>1341</v>
      </c>
      <c r="D803" s="1386" t="s">
        <v>1272</v>
      </c>
      <c r="E803" s="1386" t="s">
        <v>1266</v>
      </c>
      <c r="F803" s="1386" t="s">
        <v>1267</v>
      </c>
      <c r="G803" s="1386" t="s">
        <v>1268</v>
      </c>
      <c r="H803" s="1386" t="s">
        <v>1269</v>
      </c>
      <c r="I803" s="1365" t="s">
        <v>1270</v>
      </c>
      <c r="J803" s="1703">
        <v>1</v>
      </c>
      <c r="K803" s="1697">
        <v>44083</v>
      </c>
      <c r="L803" s="1700">
        <v>44447</v>
      </c>
      <c r="M803" s="1706">
        <v>52</v>
      </c>
      <c r="N803" s="1270">
        <v>0</v>
      </c>
      <c r="O803" s="1318">
        <v>0</v>
      </c>
      <c r="P803" s="1293">
        <v>0</v>
      </c>
      <c r="Q803" s="1471">
        <v>0</v>
      </c>
      <c r="R803" s="1296">
        <v>0</v>
      </c>
      <c r="S803" s="1307"/>
      <c r="T803" s="1307"/>
    </row>
    <row r="804" spans="1:20" ht="105.75" customHeight="1">
      <c r="A804" s="1447"/>
      <c r="B804" s="1392"/>
      <c r="C804" s="1365"/>
      <c r="D804" s="1386"/>
      <c r="E804" s="1386"/>
      <c r="F804" s="1386"/>
      <c r="G804" s="1386"/>
      <c r="H804" s="1386"/>
      <c r="I804" s="1365"/>
      <c r="J804" s="1704"/>
      <c r="K804" s="1698"/>
      <c r="L804" s="1701"/>
      <c r="M804" s="1706"/>
      <c r="N804" s="1270"/>
      <c r="O804" s="1318"/>
      <c r="P804" s="1293"/>
      <c r="Q804" s="1471"/>
      <c r="R804" s="1297"/>
      <c r="S804" s="1308"/>
      <c r="T804" s="1308"/>
    </row>
    <row r="805" spans="1:20" ht="9.75" customHeight="1">
      <c r="A805" s="1447"/>
      <c r="B805" s="1392"/>
      <c r="C805" s="1365"/>
      <c r="D805" s="1386"/>
      <c r="E805" s="1386"/>
      <c r="F805" s="1386"/>
      <c r="G805" s="1386"/>
      <c r="H805" s="1386"/>
      <c r="I805" s="1365"/>
      <c r="J805" s="1704"/>
      <c r="K805" s="1698"/>
      <c r="L805" s="1701"/>
      <c r="M805" s="1706"/>
      <c r="N805" s="1270"/>
      <c r="O805" s="1318"/>
      <c r="P805" s="1293"/>
      <c r="Q805" s="1471"/>
      <c r="R805" s="1297"/>
      <c r="S805" s="1308"/>
      <c r="T805" s="1308"/>
    </row>
    <row r="806" spans="1:20" ht="57.75" customHeight="1" hidden="1">
      <c r="A806" s="1447"/>
      <c r="B806" s="1392"/>
      <c r="C806" s="1365"/>
      <c r="D806" s="1386"/>
      <c r="E806" s="1386"/>
      <c r="F806" s="528"/>
      <c r="G806" s="528"/>
      <c r="H806" s="528"/>
      <c r="I806" s="1365"/>
      <c r="J806" s="1705"/>
      <c r="K806" s="1699"/>
      <c r="L806" s="1702"/>
      <c r="M806" s="1706"/>
      <c r="N806" s="1270"/>
      <c r="O806" s="1318"/>
      <c r="P806" s="1293"/>
      <c r="Q806" s="1471"/>
      <c r="R806" s="1298"/>
      <c r="S806" s="1309"/>
      <c r="T806" s="1309"/>
    </row>
    <row r="807" spans="1:20" ht="97.5" customHeight="1">
      <c r="A807" s="1390"/>
      <c r="B807" s="1392"/>
      <c r="C807" s="1365"/>
      <c r="D807" s="1386"/>
      <c r="E807" s="1386"/>
      <c r="F807" s="528" t="s">
        <v>1368</v>
      </c>
      <c r="G807" s="528" t="s">
        <v>1273</v>
      </c>
      <c r="H807" s="528" t="s">
        <v>1274</v>
      </c>
      <c r="I807" s="617" t="s">
        <v>1275</v>
      </c>
      <c r="J807" s="146">
        <v>1</v>
      </c>
      <c r="K807" s="715">
        <v>44083</v>
      </c>
      <c r="L807" s="716">
        <v>44447</v>
      </c>
      <c r="M807" s="1008">
        <v>52</v>
      </c>
      <c r="N807" s="151">
        <v>0</v>
      </c>
      <c r="O807" s="1092">
        <v>0.2</v>
      </c>
      <c r="P807" s="1085">
        <v>0</v>
      </c>
      <c r="Q807" s="1089">
        <v>0</v>
      </c>
      <c r="R807" s="250">
        <v>0</v>
      </c>
      <c r="S807" s="24"/>
      <c r="T807" s="46"/>
    </row>
    <row r="808" spans="1:20" ht="107.25" customHeight="1">
      <c r="A808" s="714">
        <v>2</v>
      </c>
      <c r="B808" s="711">
        <v>1402007</v>
      </c>
      <c r="C808" s="717" t="s">
        <v>1278</v>
      </c>
      <c r="D808" s="528" t="s">
        <v>1279</v>
      </c>
      <c r="E808" s="528" t="s">
        <v>1284</v>
      </c>
      <c r="F808" s="717" t="s">
        <v>535</v>
      </c>
      <c r="G808" s="711" t="s">
        <v>1277</v>
      </c>
      <c r="H808" s="718" t="s">
        <v>536</v>
      </c>
      <c r="I808" s="617" t="s">
        <v>1276</v>
      </c>
      <c r="J808" s="146">
        <v>1</v>
      </c>
      <c r="K808" s="715">
        <v>44083</v>
      </c>
      <c r="L808" s="716">
        <v>44447</v>
      </c>
      <c r="M808" s="1008">
        <v>52</v>
      </c>
      <c r="N808" s="151">
        <v>0</v>
      </c>
      <c r="O808" s="1092">
        <v>0</v>
      </c>
      <c r="P808" s="1085">
        <v>0</v>
      </c>
      <c r="Q808" s="1089">
        <v>0</v>
      </c>
      <c r="R808" s="250">
        <v>0</v>
      </c>
      <c r="S808" s="24"/>
      <c r="T808" s="46"/>
    </row>
    <row r="809" spans="1:93" s="15" customFormat="1" ht="57.75" customHeight="1">
      <c r="A809" s="1452">
        <v>3</v>
      </c>
      <c r="B809" s="1299">
        <v>1401003</v>
      </c>
      <c r="C809" s="1299" t="s">
        <v>537</v>
      </c>
      <c r="D809" s="1364" t="s">
        <v>1280</v>
      </c>
      <c r="E809" s="1364" t="s">
        <v>1342</v>
      </c>
      <c r="F809" s="1364" t="s">
        <v>1367</v>
      </c>
      <c r="G809" s="1364" t="s">
        <v>1281</v>
      </c>
      <c r="H809" s="1363" t="s">
        <v>1282</v>
      </c>
      <c r="I809" s="1363" t="s">
        <v>1283</v>
      </c>
      <c r="J809" s="1462">
        <v>1</v>
      </c>
      <c r="K809" s="1454">
        <v>44083</v>
      </c>
      <c r="L809" s="1458">
        <v>44447</v>
      </c>
      <c r="M809" s="1460">
        <v>52</v>
      </c>
      <c r="N809" s="1296">
        <v>0</v>
      </c>
      <c r="O809" s="1412">
        <v>0</v>
      </c>
      <c r="P809" s="1415">
        <v>0</v>
      </c>
      <c r="Q809" s="1338">
        <v>0</v>
      </c>
      <c r="R809" s="1270">
        <v>0</v>
      </c>
      <c r="S809" s="1456"/>
      <c r="T809" s="1456"/>
      <c r="U809" s="1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c r="BR809" s="26"/>
      <c r="BS809" s="26"/>
      <c r="BT809" s="26"/>
      <c r="BU809" s="26"/>
      <c r="BV809" s="26"/>
      <c r="BW809" s="26"/>
      <c r="BX809" s="26"/>
      <c r="BY809" s="26"/>
      <c r="BZ809" s="26"/>
      <c r="CA809" s="26"/>
      <c r="CB809" s="26"/>
      <c r="CC809" s="26"/>
      <c r="CD809" s="26"/>
      <c r="CE809" s="26"/>
      <c r="CF809" s="26"/>
      <c r="CG809" s="26"/>
      <c r="CH809" s="26"/>
      <c r="CI809" s="26"/>
      <c r="CJ809" s="26"/>
      <c r="CK809" s="26"/>
      <c r="CL809" s="26"/>
      <c r="CM809" s="26"/>
      <c r="CN809" s="26"/>
      <c r="CO809" s="26"/>
    </row>
    <row r="810" spans="1:93" s="15" customFormat="1" ht="57.75" customHeight="1">
      <c r="A810" s="1453"/>
      <c r="B810" s="1299"/>
      <c r="C810" s="1299"/>
      <c r="D810" s="1364"/>
      <c r="E810" s="1364"/>
      <c r="F810" s="1364"/>
      <c r="G810" s="1364"/>
      <c r="H810" s="1363"/>
      <c r="I810" s="1363"/>
      <c r="J810" s="1463"/>
      <c r="K810" s="1455"/>
      <c r="L810" s="1459"/>
      <c r="M810" s="1461"/>
      <c r="N810" s="1298"/>
      <c r="O810" s="1414"/>
      <c r="P810" s="1417"/>
      <c r="Q810" s="1339"/>
      <c r="R810" s="1270"/>
      <c r="S810" s="1457"/>
      <c r="T810" s="1457"/>
      <c r="U810" s="1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c r="BR810" s="26"/>
      <c r="BS810" s="26"/>
      <c r="BT810" s="26"/>
      <c r="BU810" s="26"/>
      <c r="BV810" s="26"/>
      <c r="BW810" s="26"/>
      <c r="BX810" s="26"/>
      <c r="BY810" s="26"/>
      <c r="BZ810" s="26"/>
      <c r="CA810" s="26"/>
      <c r="CB810" s="26"/>
      <c r="CC810" s="26"/>
      <c r="CD810" s="26"/>
      <c r="CE810" s="26"/>
      <c r="CF810" s="26"/>
      <c r="CG810" s="26"/>
      <c r="CH810" s="26"/>
      <c r="CI810" s="26"/>
      <c r="CJ810" s="26"/>
      <c r="CK810" s="26"/>
      <c r="CL810" s="26"/>
      <c r="CM810" s="26"/>
      <c r="CN810" s="26"/>
      <c r="CO810" s="26"/>
    </row>
    <row r="811" spans="1:93" s="17" customFormat="1" ht="131.25" customHeight="1">
      <c r="A811" s="1389">
        <v>4</v>
      </c>
      <c r="B811" s="1391">
        <v>1402014</v>
      </c>
      <c r="C811" s="1451" t="s">
        <v>538</v>
      </c>
      <c r="D811" s="1451" t="s">
        <v>1285</v>
      </c>
      <c r="E811" s="1365" t="s">
        <v>1350</v>
      </c>
      <c r="F811" s="617" t="s">
        <v>1343</v>
      </c>
      <c r="G811" s="718" t="s">
        <v>1348</v>
      </c>
      <c r="H811" s="718" t="s">
        <v>1349</v>
      </c>
      <c r="I811" s="617" t="s">
        <v>1366</v>
      </c>
      <c r="J811" s="703">
        <v>4</v>
      </c>
      <c r="K811" s="719">
        <v>44083</v>
      </c>
      <c r="L811" s="716">
        <v>44447</v>
      </c>
      <c r="M811" s="1009">
        <v>52</v>
      </c>
      <c r="N811" s="42">
        <v>0</v>
      </c>
      <c r="O811" s="1101">
        <v>0.2</v>
      </c>
      <c r="P811" s="1102">
        <v>0</v>
      </c>
      <c r="Q811" s="1103">
        <v>0</v>
      </c>
      <c r="R811" s="42">
        <v>0</v>
      </c>
      <c r="S811" s="704"/>
      <c r="T811" s="705"/>
      <c r="U811" s="16"/>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c r="BO811" s="23"/>
      <c r="BP811" s="23"/>
      <c r="BQ811" s="23"/>
      <c r="BR811" s="23"/>
      <c r="BS811" s="23"/>
      <c r="BT811" s="23"/>
      <c r="BU811" s="23"/>
      <c r="BV811" s="23"/>
      <c r="BW811" s="23"/>
      <c r="BX811" s="23"/>
      <c r="BY811" s="23"/>
      <c r="BZ811" s="23"/>
      <c r="CA811" s="23"/>
      <c r="CB811" s="23"/>
      <c r="CC811" s="23"/>
      <c r="CD811" s="23"/>
      <c r="CE811" s="23"/>
      <c r="CF811" s="23"/>
      <c r="CG811" s="23"/>
      <c r="CH811" s="23"/>
      <c r="CI811" s="23"/>
      <c r="CJ811" s="23"/>
      <c r="CK811" s="23"/>
      <c r="CL811" s="23"/>
      <c r="CM811" s="23"/>
      <c r="CN811" s="23"/>
      <c r="CO811" s="23"/>
    </row>
    <row r="812" spans="1:20" ht="114" customHeight="1">
      <c r="A812" s="1390"/>
      <c r="B812" s="1391"/>
      <c r="C812" s="1451"/>
      <c r="D812" s="1451"/>
      <c r="E812" s="1365"/>
      <c r="F812" s="718" t="s">
        <v>1344</v>
      </c>
      <c r="G812" s="718" t="s">
        <v>1345</v>
      </c>
      <c r="H812" s="718" t="s">
        <v>1346</v>
      </c>
      <c r="I812" s="617" t="s">
        <v>1347</v>
      </c>
      <c r="J812" s="702">
        <v>1</v>
      </c>
      <c r="K812" s="715">
        <v>44083</v>
      </c>
      <c r="L812" s="716">
        <v>44447</v>
      </c>
      <c r="M812" s="955">
        <v>52</v>
      </c>
      <c r="N812" s="155">
        <v>0</v>
      </c>
      <c r="O812" s="1101">
        <v>0</v>
      </c>
      <c r="P812" s="1102">
        <v>0</v>
      </c>
      <c r="Q812" s="1103">
        <v>0</v>
      </c>
      <c r="R812" s="175">
        <v>0</v>
      </c>
      <c r="S812" s="149"/>
      <c r="T812" s="46"/>
    </row>
    <row r="813" spans="1:20" ht="152.25" customHeight="1">
      <c r="A813" s="714">
        <v>5</v>
      </c>
      <c r="B813" s="617">
        <v>1403001</v>
      </c>
      <c r="C813" s="721" t="s">
        <v>1351</v>
      </c>
      <c r="D813" s="721" t="s">
        <v>1352</v>
      </c>
      <c r="E813" s="617" t="s">
        <v>1353</v>
      </c>
      <c r="F813" s="617" t="s">
        <v>1354</v>
      </c>
      <c r="G813" s="617" t="s">
        <v>1355</v>
      </c>
      <c r="H813" s="617" t="s">
        <v>1356</v>
      </c>
      <c r="I813" s="617" t="s">
        <v>1357</v>
      </c>
      <c r="J813" s="157">
        <v>1</v>
      </c>
      <c r="K813" s="715">
        <v>44083</v>
      </c>
      <c r="L813" s="716">
        <v>44447</v>
      </c>
      <c r="M813" s="955">
        <v>26</v>
      </c>
      <c r="N813" s="155">
        <v>0</v>
      </c>
      <c r="O813" s="1101">
        <v>0</v>
      </c>
      <c r="P813" s="1102">
        <v>0</v>
      </c>
      <c r="Q813" s="1103">
        <v>0</v>
      </c>
      <c r="R813" s="175">
        <v>0</v>
      </c>
      <c r="S813" s="149"/>
      <c r="T813" s="46"/>
    </row>
    <row r="814" spans="1:20" ht="209.25" customHeight="1">
      <c r="A814" s="714">
        <v>6</v>
      </c>
      <c r="B814" s="617">
        <v>1403001</v>
      </c>
      <c r="C814" s="721" t="s">
        <v>1358</v>
      </c>
      <c r="D814" s="721" t="s">
        <v>1359</v>
      </c>
      <c r="E814" s="617" t="s">
        <v>1360</v>
      </c>
      <c r="F814" s="617" t="s">
        <v>1361</v>
      </c>
      <c r="G814" s="617" t="s">
        <v>1362</v>
      </c>
      <c r="H814" s="617" t="s">
        <v>1363</v>
      </c>
      <c r="I814" s="617" t="s">
        <v>1364</v>
      </c>
      <c r="J814" s="722">
        <v>1</v>
      </c>
      <c r="K814" s="715">
        <v>44083</v>
      </c>
      <c r="L814" s="716">
        <v>44447</v>
      </c>
      <c r="M814" s="955">
        <v>52</v>
      </c>
      <c r="N814" s="155">
        <v>0</v>
      </c>
      <c r="O814" s="1101">
        <v>0</v>
      </c>
      <c r="P814" s="1102">
        <v>0</v>
      </c>
      <c r="Q814" s="1103">
        <v>0</v>
      </c>
      <c r="R814" s="175">
        <v>0</v>
      </c>
      <c r="S814" s="149"/>
      <c r="T814" s="46"/>
    </row>
    <row r="815" spans="1:20" ht="19.5" customHeight="1">
      <c r="A815" s="43"/>
      <c r="B815" s="215"/>
      <c r="C815" s="706"/>
      <c r="D815" s="215"/>
      <c r="E815" s="46"/>
      <c r="F815" s="707"/>
      <c r="G815" s="707"/>
      <c r="H815" s="707"/>
      <c r="I815" s="215"/>
      <c r="J815" s="43"/>
      <c r="K815" s="43"/>
      <c r="L815" s="43"/>
      <c r="M815" s="969"/>
      <c r="N815" s="121"/>
      <c r="O815" s="368"/>
      <c r="P815" s="451"/>
      <c r="Q815" s="368"/>
      <c r="R815" s="1277" t="s">
        <v>26</v>
      </c>
      <c r="S815" s="1278"/>
      <c r="T815" s="43">
        <v>0</v>
      </c>
    </row>
    <row r="816" spans="1:20" ht="19.5" customHeight="1">
      <c r="A816" s="27"/>
      <c r="B816" s="27"/>
      <c r="C816" s="24" t="s">
        <v>19</v>
      </c>
      <c r="D816" s="24"/>
      <c r="E816" s="24"/>
      <c r="F816" s="41"/>
      <c r="G816" s="28" t="s">
        <v>27</v>
      </c>
      <c r="H816" s="28"/>
      <c r="I816" s="28"/>
      <c r="J816" s="28"/>
      <c r="K816" s="28"/>
      <c r="L816" s="28"/>
      <c r="M816" s="959"/>
      <c r="N816" s="44"/>
      <c r="O816" s="378"/>
      <c r="P816" s="380"/>
      <c r="Q816" s="378"/>
      <c r="R816" s="1277" t="s">
        <v>28</v>
      </c>
      <c r="S816" s="1278"/>
      <c r="T816" s="30">
        <v>0.33487084870848705</v>
      </c>
    </row>
    <row r="817" ht="12.75" customHeight="1"/>
    <row r="818" ht="12.75" customHeight="1"/>
    <row r="819" ht="12.75" customHeight="1"/>
    <row r="820" spans="1:13" ht="12.75" customHeight="1">
      <c r="A820" s="1388" t="s">
        <v>515</v>
      </c>
      <c r="B820" s="1388"/>
      <c r="C820" s="45"/>
      <c r="D820" s="37"/>
      <c r="E820" s="37"/>
      <c r="F820" s="37"/>
      <c r="G820" s="38"/>
      <c r="H820" s="38"/>
      <c r="M820" s="949"/>
    </row>
    <row r="821" ht="12.75" customHeight="1">
      <c r="M821" s="949"/>
    </row>
    <row r="822" spans="1:20" ht="57.75" customHeight="1">
      <c r="A822" s="39" t="s">
        <v>3</v>
      </c>
      <c r="B822" s="39" t="s">
        <v>4</v>
      </c>
      <c r="C822" s="39" t="s">
        <v>474</v>
      </c>
      <c r="D822" s="39" t="s">
        <v>33</v>
      </c>
      <c r="E822" s="39" t="s">
        <v>34</v>
      </c>
      <c r="F822" s="39" t="s">
        <v>5</v>
      </c>
      <c r="G822" s="40" t="s">
        <v>6</v>
      </c>
      <c r="H822" s="39" t="s">
        <v>7</v>
      </c>
      <c r="I822" s="39" t="s">
        <v>35</v>
      </c>
      <c r="J822" s="39" t="s">
        <v>36</v>
      </c>
      <c r="K822" s="39" t="s">
        <v>8</v>
      </c>
      <c r="L822" s="39" t="s">
        <v>9</v>
      </c>
      <c r="M822" s="957" t="s">
        <v>37</v>
      </c>
      <c r="N822" s="152" t="s">
        <v>10</v>
      </c>
      <c r="O822" s="1097" t="s">
        <v>11</v>
      </c>
      <c r="P822" s="446" t="s">
        <v>12</v>
      </c>
      <c r="Q822" s="1097" t="s">
        <v>13</v>
      </c>
      <c r="R822" s="1313" t="s">
        <v>14</v>
      </c>
      <c r="S822" s="1286" t="s">
        <v>38</v>
      </c>
      <c r="T822" s="1286"/>
    </row>
    <row r="823" spans="1:20" ht="57.75" customHeight="1">
      <c r="A823" s="43"/>
      <c r="B823" s="43"/>
      <c r="C823" s="43"/>
      <c r="D823" s="43"/>
      <c r="E823" s="43"/>
      <c r="F823" s="43"/>
      <c r="G823" s="43"/>
      <c r="H823" s="43"/>
      <c r="I823" s="43"/>
      <c r="J823" s="43"/>
      <c r="K823" s="43"/>
      <c r="L823" s="43"/>
      <c r="M823" s="969"/>
      <c r="N823" s="152"/>
      <c r="O823" s="1097"/>
      <c r="P823" s="446"/>
      <c r="Q823" s="1097"/>
      <c r="R823" s="1313"/>
      <c r="S823" s="24" t="s">
        <v>15</v>
      </c>
      <c r="T823" s="24" t="s">
        <v>16</v>
      </c>
    </row>
    <row r="824" spans="1:20" ht="194.25" customHeight="1">
      <c r="A824" s="1389">
        <v>4</v>
      </c>
      <c r="B824" s="1389">
        <v>1402014</v>
      </c>
      <c r="C824" s="1451" t="s">
        <v>538</v>
      </c>
      <c r="D824" s="1832" t="s">
        <v>1285</v>
      </c>
      <c r="E824" s="1834" t="s">
        <v>1350</v>
      </c>
      <c r="F824" s="617" t="s">
        <v>1343</v>
      </c>
      <c r="G824" s="718" t="s">
        <v>1348</v>
      </c>
      <c r="H824" s="726" t="s">
        <v>1349</v>
      </c>
      <c r="I824" s="617" t="s">
        <v>1366</v>
      </c>
      <c r="J824" s="703">
        <v>4</v>
      </c>
      <c r="K824" s="719">
        <v>44083</v>
      </c>
      <c r="L824" s="716">
        <v>44447</v>
      </c>
      <c r="M824" s="1008">
        <v>52</v>
      </c>
      <c r="N824" s="724">
        <v>0</v>
      </c>
      <c r="O824" s="1092">
        <v>0.3</v>
      </c>
      <c r="P824" s="1085">
        <v>0</v>
      </c>
      <c r="Q824" s="1089">
        <v>0</v>
      </c>
      <c r="R824" s="725">
        <v>0</v>
      </c>
      <c r="S824" s="351"/>
      <c r="T824" s="46"/>
    </row>
    <row r="825" spans="1:20" ht="178.5" customHeight="1">
      <c r="A825" s="1390"/>
      <c r="B825" s="1390"/>
      <c r="C825" s="1451"/>
      <c r="D825" s="1833"/>
      <c r="E825" s="1835"/>
      <c r="F825" s="718" t="s">
        <v>1344</v>
      </c>
      <c r="G825" s="718" t="s">
        <v>1345</v>
      </c>
      <c r="H825" s="726" t="s">
        <v>1346</v>
      </c>
      <c r="I825" s="617" t="s">
        <v>1347</v>
      </c>
      <c r="J825" s="702">
        <v>1</v>
      </c>
      <c r="K825" s="715">
        <v>44083</v>
      </c>
      <c r="L825" s="716">
        <v>44447</v>
      </c>
      <c r="M825" s="1008">
        <v>52</v>
      </c>
      <c r="N825" s="724">
        <v>0</v>
      </c>
      <c r="O825" s="1092">
        <v>0</v>
      </c>
      <c r="P825" s="1085">
        <v>0</v>
      </c>
      <c r="Q825" s="1089">
        <v>0</v>
      </c>
      <c r="R825" s="725">
        <v>0</v>
      </c>
      <c r="S825" s="351"/>
      <c r="T825" s="46"/>
    </row>
    <row r="826" spans="1:20" ht="16.5" customHeight="1">
      <c r="A826" s="43"/>
      <c r="B826" s="43"/>
      <c r="C826" s="129"/>
      <c r="D826" s="43"/>
      <c r="E826" s="24"/>
      <c r="F826" s="134"/>
      <c r="G826" s="134"/>
      <c r="H826" s="134"/>
      <c r="I826" s="43"/>
      <c r="J826" s="43"/>
      <c r="K826" s="43"/>
      <c r="L826" s="43"/>
      <c r="M826" s="969"/>
      <c r="N826" s="121"/>
      <c r="O826" s="368"/>
      <c r="P826" s="451"/>
      <c r="Q826" s="368"/>
      <c r="R826" s="1277" t="s">
        <v>26</v>
      </c>
      <c r="S826" s="1278"/>
      <c r="T826" s="43">
        <v>0</v>
      </c>
    </row>
    <row r="827" spans="1:20" ht="16.5" customHeight="1">
      <c r="A827" s="27"/>
      <c r="B827" s="27"/>
      <c r="C827" s="24"/>
      <c r="D827" s="24"/>
      <c r="E827" s="24"/>
      <c r="F827" s="41"/>
      <c r="G827" s="28"/>
      <c r="H827" s="28"/>
      <c r="I827" s="28"/>
      <c r="J827" s="28"/>
      <c r="K827" s="28"/>
      <c r="L827" s="28"/>
      <c r="M827" s="959"/>
      <c r="N827" s="44"/>
      <c r="O827" s="378"/>
      <c r="P827" s="380"/>
      <c r="Q827" s="378"/>
      <c r="R827" s="1277" t="s">
        <v>28</v>
      </c>
      <c r="S827" s="1278"/>
      <c r="T827" s="30">
        <v>0.33487084870848705</v>
      </c>
    </row>
    <row r="830" spans="1:20" ht="13.5" customHeight="1">
      <c r="A830" s="874" t="s">
        <v>933</v>
      </c>
      <c r="B830" s="875"/>
      <c r="C830" s="875"/>
      <c r="D830" s="875"/>
      <c r="E830" s="875"/>
      <c r="F830" s="875"/>
      <c r="G830" s="875"/>
      <c r="H830" s="875"/>
      <c r="I830" s="875"/>
      <c r="J830" s="875"/>
      <c r="K830" s="875"/>
      <c r="L830" s="875"/>
      <c r="M830" s="954"/>
      <c r="N830" s="875"/>
      <c r="O830" s="1121"/>
      <c r="P830" s="1121"/>
      <c r="Q830" s="1121"/>
      <c r="R830" s="875"/>
      <c r="S830" s="875"/>
      <c r="T830" s="876"/>
    </row>
    <row r="832" spans="1:13" ht="13.5" customHeight="1">
      <c r="A832" s="147" t="s">
        <v>0</v>
      </c>
      <c r="B832" s="803" t="s">
        <v>20</v>
      </c>
      <c r="C832" s="491"/>
      <c r="D832" s="491"/>
      <c r="E832" s="506"/>
      <c r="F832" s="506"/>
      <c r="G832" s="504"/>
      <c r="H832" s="504"/>
      <c r="I832" s="23"/>
      <c r="M832" s="949"/>
    </row>
    <row r="833" spans="1:13" ht="13.5" customHeight="1">
      <c r="A833" s="147" t="s">
        <v>21</v>
      </c>
      <c r="B833" s="804" t="s">
        <v>512</v>
      </c>
      <c r="C833" s="17"/>
      <c r="D833" s="493"/>
      <c r="E833" s="493"/>
      <c r="F833" s="493"/>
      <c r="G833" s="23"/>
      <c r="H833" s="23"/>
      <c r="I833" s="23"/>
      <c r="M833" s="949"/>
    </row>
    <row r="834" spans="1:13" ht="13.5" customHeight="1">
      <c r="A834" s="147" t="s">
        <v>1</v>
      </c>
      <c r="B834" s="805" t="s">
        <v>2</v>
      </c>
      <c r="C834" s="508"/>
      <c r="D834" s="494"/>
      <c r="E834" s="506"/>
      <c r="F834" s="506"/>
      <c r="G834" s="494"/>
      <c r="H834" s="494"/>
      <c r="I834" s="23"/>
      <c r="M834" s="949"/>
    </row>
    <row r="835" spans="1:13" ht="13.5" customHeight="1">
      <c r="A835" s="596" t="s">
        <v>22</v>
      </c>
      <c r="B835" s="530">
        <v>2020</v>
      </c>
      <c r="C835" s="491"/>
      <c r="D835" s="17"/>
      <c r="E835" s="506"/>
      <c r="F835" s="506"/>
      <c r="G835" s="494"/>
      <c r="H835" s="494"/>
      <c r="I835" s="23"/>
      <c r="M835" s="949"/>
    </row>
    <row r="836" spans="1:13" ht="13.5" customHeight="1">
      <c r="A836" s="596" t="s">
        <v>30</v>
      </c>
      <c r="B836" s="572">
        <v>44123</v>
      </c>
      <c r="C836" s="491"/>
      <c r="D836" s="491"/>
      <c r="E836" s="506"/>
      <c r="F836" s="506"/>
      <c r="G836" s="23"/>
      <c r="H836" s="489"/>
      <c r="I836" s="23"/>
      <c r="M836" s="949"/>
    </row>
    <row r="837" spans="1:13" ht="13.5" customHeight="1">
      <c r="A837" s="203" t="s">
        <v>31</v>
      </c>
      <c r="B837" s="573">
        <v>44294</v>
      </c>
      <c r="C837" s="491"/>
      <c r="D837" s="491"/>
      <c r="E837" s="506"/>
      <c r="F837" s="506"/>
      <c r="G837" s="23"/>
      <c r="H837" s="490"/>
      <c r="I837" s="23"/>
      <c r="M837" s="949"/>
    </row>
    <row r="838" spans="1:13" ht="13.5" customHeight="1">
      <c r="A838" s="1388" t="s">
        <v>183</v>
      </c>
      <c r="B838" s="1388"/>
      <c r="C838" s="45"/>
      <c r="D838" s="37"/>
      <c r="E838" s="45"/>
      <c r="F838" s="45"/>
      <c r="G838" s="509"/>
      <c r="H838" s="509"/>
      <c r="I838" s="23"/>
      <c r="M838" s="949"/>
    </row>
    <row r="839" ht="13.5" customHeight="1">
      <c r="M839" s="949"/>
    </row>
    <row r="840" spans="1:20" ht="86.25" customHeight="1">
      <c r="A840" s="39" t="s">
        <v>3</v>
      </c>
      <c r="B840" s="39" t="s">
        <v>4</v>
      </c>
      <c r="C840" s="39" t="s">
        <v>474</v>
      </c>
      <c r="D840" s="39" t="s">
        <v>33</v>
      </c>
      <c r="E840" s="39" t="s">
        <v>34</v>
      </c>
      <c r="F840" s="39" t="s">
        <v>5</v>
      </c>
      <c r="G840" s="40" t="s">
        <v>6</v>
      </c>
      <c r="H840" s="39" t="s">
        <v>7</v>
      </c>
      <c r="I840" s="39" t="s">
        <v>35</v>
      </c>
      <c r="J840" s="39" t="s">
        <v>36</v>
      </c>
      <c r="K840" s="39" t="s">
        <v>8</v>
      </c>
      <c r="L840" s="39" t="s">
        <v>9</v>
      </c>
      <c r="M840" s="957" t="s">
        <v>37</v>
      </c>
      <c r="N840" s="158" t="s">
        <v>10</v>
      </c>
      <c r="O840" s="1097" t="s">
        <v>11</v>
      </c>
      <c r="P840" s="446" t="s">
        <v>12</v>
      </c>
      <c r="Q840" s="1097" t="s">
        <v>13</v>
      </c>
      <c r="R840" s="170" t="s">
        <v>14</v>
      </c>
      <c r="S840" s="1615" t="s">
        <v>38</v>
      </c>
      <c r="T840" s="1800"/>
    </row>
    <row r="841" spans="1:20" ht="86.25" customHeight="1">
      <c r="A841" s="325">
        <v>1</v>
      </c>
      <c r="B841" s="326">
        <v>180204</v>
      </c>
      <c r="C841" s="625" t="s">
        <v>934</v>
      </c>
      <c r="D841" s="625" t="s">
        <v>935</v>
      </c>
      <c r="E841" s="625" t="s">
        <v>936</v>
      </c>
      <c r="F841" s="660" t="s">
        <v>937</v>
      </c>
      <c r="G841" s="588" t="s">
        <v>938</v>
      </c>
      <c r="H841" s="588" t="s">
        <v>939</v>
      </c>
      <c r="I841" s="588" t="s">
        <v>940</v>
      </c>
      <c r="J841" s="327">
        <v>1</v>
      </c>
      <c r="K841" s="169" t="s">
        <v>941</v>
      </c>
      <c r="L841" s="169" t="s">
        <v>942</v>
      </c>
      <c r="M841" s="1010">
        <v>52</v>
      </c>
      <c r="N841" s="472">
        <v>30</v>
      </c>
      <c r="O841" s="852">
        <v>0.4</v>
      </c>
      <c r="P841" s="1149">
        <f>M841*O841</f>
        <v>20.8</v>
      </c>
      <c r="Q841" s="854">
        <f>M841</f>
        <v>52</v>
      </c>
      <c r="R841" s="174"/>
      <c r="S841" s="39" t="s">
        <v>15</v>
      </c>
      <c r="T841" s="39" t="s">
        <v>16</v>
      </c>
    </row>
    <row r="842" spans="1:20" ht="107.25" customHeight="1">
      <c r="A842" s="328">
        <v>2</v>
      </c>
      <c r="B842" s="172">
        <v>1701007</v>
      </c>
      <c r="C842" s="617" t="s">
        <v>943</v>
      </c>
      <c r="D842" s="617" t="s">
        <v>944</v>
      </c>
      <c r="E842" s="617" t="s">
        <v>945</v>
      </c>
      <c r="F842" s="528" t="s">
        <v>946</v>
      </c>
      <c r="G842" s="528" t="s">
        <v>947</v>
      </c>
      <c r="H842" s="528" t="s">
        <v>948</v>
      </c>
      <c r="I842" s="528" t="s">
        <v>949</v>
      </c>
      <c r="J842" s="171">
        <v>1</v>
      </c>
      <c r="K842" s="156" t="s">
        <v>950</v>
      </c>
      <c r="L842" s="156" t="s">
        <v>951</v>
      </c>
      <c r="M842" s="1011">
        <v>10</v>
      </c>
      <c r="N842" s="472">
        <v>0</v>
      </c>
      <c r="O842" s="852">
        <v>0.8</v>
      </c>
      <c r="P842" s="1149">
        <f>M842*O842</f>
        <v>8</v>
      </c>
      <c r="Q842" s="854">
        <f>M842</f>
        <v>10</v>
      </c>
      <c r="R842" s="174"/>
      <c r="S842" s="39"/>
      <c r="T842" s="39"/>
    </row>
    <row r="843" spans="1:20" ht="117" customHeight="1">
      <c r="A843" s="328">
        <v>3</v>
      </c>
      <c r="B843" s="172">
        <v>1701007</v>
      </c>
      <c r="C843" s="617" t="s">
        <v>952</v>
      </c>
      <c r="D843" s="617" t="s">
        <v>944</v>
      </c>
      <c r="E843" s="617" t="s">
        <v>953</v>
      </c>
      <c r="F843" s="528" t="s">
        <v>946</v>
      </c>
      <c r="G843" s="528" t="s">
        <v>947</v>
      </c>
      <c r="H843" s="528" t="s">
        <v>948</v>
      </c>
      <c r="I843" s="528" t="s">
        <v>949</v>
      </c>
      <c r="J843" s="171">
        <v>1</v>
      </c>
      <c r="K843" s="156" t="s">
        <v>950</v>
      </c>
      <c r="L843" s="156" t="s">
        <v>951</v>
      </c>
      <c r="M843" s="1011">
        <v>10</v>
      </c>
      <c r="N843" s="473">
        <v>0</v>
      </c>
      <c r="O843" s="1092">
        <v>0.8</v>
      </c>
      <c r="P843" s="1149">
        <f>M843*O843</f>
        <v>8</v>
      </c>
      <c r="Q843" s="854">
        <f>M843</f>
        <v>10</v>
      </c>
      <c r="R843" s="201"/>
      <c r="S843" s="24"/>
      <c r="T843" s="24"/>
    </row>
    <row r="844" spans="1:20" ht="13.5" customHeight="1">
      <c r="A844" s="43"/>
      <c r="B844" s="43"/>
      <c r="C844" s="129"/>
      <c r="D844" s="43"/>
      <c r="E844" s="24"/>
      <c r="F844" s="134"/>
      <c r="G844" s="134"/>
      <c r="H844" s="134"/>
      <c r="I844" s="43"/>
      <c r="J844" s="43"/>
      <c r="K844" s="43"/>
      <c r="L844" s="43"/>
      <c r="M844" s="969"/>
      <c r="N844" s="121"/>
      <c r="O844" s="368"/>
      <c r="P844" s="451"/>
      <c r="Q844" s="368"/>
      <c r="R844" s="1277" t="s">
        <v>26</v>
      </c>
      <c r="S844" s="1278"/>
      <c r="T844" s="43">
        <v>0</v>
      </c>
    </row>
    <row r="845" spans="1:20" ht="13.5" customHeight="1">
      <c r="A845" s="27"/>
      <c r="B845" s="27"/>
      <c r="C845" s="24" t="s">
        <v>19</v>
      </c>
      <c r="D845" s="24"/>
      <c r="E845" s="24"/>
      <c r="F845" s="41"/>
      <c r="G845" s="28"/>
      <c r="H845" s="28"/>
      <c r="I845" s="28"/>
      <c r="J845" s="28"/>
      <c r="K845" s="28"/>
      <c r="L845" s="28"/>
      <c r="M845" s="959"/>
      <c r="N845" s="44"/>
      <c r="O845" s="378"/>
      <c r="P845" s="380"/>
      <c r="Q845" s="378"/>
      <c r="R845" s="1277" t="s">
        <v>28</v>
      </c>
      <c r="S845" s="1278"/>
      <c r="T845" s="30">
        <v>0.33487084870848705</v>
      </c>
    </row>
    <row r="846" ht="13.5" customHeight="1">
      <c r="A846" s="1854"/>
    </row>
    <row r="847" spans="1:20" ht="13.5" customHeight="1">
      <c r="A847" s="874" t="s">
        <v>540</v>
      </c>
      <c r="B847" s="875"/>
      <c r="C847" s="875"/>
      <c r="D847" s="875"/>
      <c r="E847" s="875"/>
      <c r="F847" s="875"/>
      <c r="G847" s="875"/>
      <c r="H847" s="875"/>
      <c r="I847" s="875"/>
      <c r="J847" s="875"/>
      <c r="K847" s="875"/>
      <c r="L847" s="875"/>
      <c r="M847" s="954"/>
      <c r="N847" s="875"/>
      <c r="O847" s="1121"/>
      <c r="P847" s="1121"/>
      <c r="Q847" s="1121"/>
      <c r="R847" s="875"/>
      <c r="S847" s="875"/>
      <c r="T847" s="876"/>
    </row>
    <row r="849" spans="1:13" ht="13.5" customHeight="1">
      <c r="A849" s="147" t="s">
        <v>0</v>
      </c>
      <c r="B849" s="803" t="s">
        <v>20</v>
      </c>
      <c r="C849" s="491"/>
      <c r="D849" s="491"/>
      <c r="E849" s="492"/>
      <c r="F849" s="492"/>
      <c r="G849" s="32"/>
      <c r="H849" s="32"/>
      <c r="M849" s="949"/>
    </row>
    <row r="850" spans="1:13" ht="13.5" customHeight="1">
      <c r="A850" s="147" t="s">
        <v>21</v>
      </c>
      <c r="B850" s="804" t="s">
        <v>512</v>
      </c>
      <c r="C850" s="17"/>
      <c r="D850" s="493"/>
      <c r="E850" s="493"/>
      <c r="F850" s="493"/>
      <c r="M850" s="949"/>
    </row>
    <row r="851" spans="1:13" ht="13.5" customHeight="1">
      <c r="A851" s="147" t="s">
        <v>1</v>
      </c>
      <c r="B851" s="805" t="s">
        <v>2</v>
      </c>
      <c r="C851" s="508"/>
      <c r="D851" s="494"/>
      <c r="E851" s="492"/>
      <c r="F851" s="492"/>
      <c r="G851" s="494"/>
      <c r="H851" s="494"/>
      <c r="M851" s="949"/>
    </row>
    <row r="852" spans="1:13" ht="13.5" customHeight="1">
      <c r="A852" s="596" t="s">
        <v>22</v>
      </c>
      <c r="B852" s="530">
        <v>2020</v>
      </c>
      <c r="C852" s="17"/>
      <c r="D852" s="17"/>
      <c r="E852" s="492"/>
      <c r="F852" s="492"/>
      <c r="G852" s="494"/>
      <c r="H852" s="494"/>
      <c r="M852" s="949"/>
    </row>
    <row r="853" spans="1:13" ht="13.5" customHeight="1">
      <c r="A853" s="596" t="s">
        <v>30</v>
      </c>
      <c r="B853" s="670">
        <v>44122</v>
      </c>
      <c r="C853" s="491"/>
      <c r="D853" s="491"/>
      <c r="E853" s="492"/>
      <c r="F853" s="492"/>
      <c r="G853" s="23"/>
      <c r="H853" s="489"/>
      <c r="M853" s="949"/>
    </row>
    <row r="854" spans="1:13" ht="13.5" customHeight="1">
      <c r="A854" s="598" t="s">
        <v>31</v>
      </c>
      <c r="B854" s="671">
        <v>44294</v>
      </c>
      <c r="C854" s="45"/>
      <c r="D854" s="45"/>
      <c r="E854" s="19"/>
      <c r="F854" s="19"/>
      <c r="G854" s="23"/>
      <c r="H854" s="490"/>
      <c r="M854" s="949"/>
    </row>
    <row r="855" spans="1:13" ht="39.75" customHeight="1">
      <c r="A855" s="187" t="s">
        <v>611</v>
      </c>
      <c r="B855" s="37"/>
      <c r="C855" s="37"/>
      <c r="D855" s="37"/>
      <c r="E855" s="19"/>
      <c r="F855" s="19"/>
      <c r="G855" s="601"/>
      <c r="H855" s="601"/>
      <c r="M855" s="949"/>
    </row>
    <row r="856" spans="1:20" ht="86.25" customHeight="1">
      <c r="A856" s="39" t="s">
        <v>3</v>
      </c>
      <c r="B856" s="39" t="s">
        <v>4</v>
      </c>
      <c r="C856" s="39" t="s">
        <v>474</v>
      </c>
      <c r="D856" s="39" t="s">
        <v>33</v>
      </c>
      <c r="E856" s="39" t="s">
        <v>34</v>
      </c>
      <c r="F856" s="39" t="s">
        <v>5</v>
      </c>
      <c r="G856" s="40" t="s">
        <v>6</v>
      </c>
      <c r="H856" s="39" t="s">
        <v>7</v>
      </c>
      <c r="I856" s="39" t="s">
        <v>35</v>
      </c>
      <c r="J856" s="39" t="s">
        <v>36</v>
      </c>
      <c r="K856" s="39" t="s">
        <v>8</v>
      </c>
      <c r="L856" s="39" t="s">
        <v>9</v>
      </c>
      <c r="M856" s="957" t="s">
        <v>37</v>
      </c>
      <c r="N856" s="170" t="s">
        <v>10</v>
      </c>
      <c r="O856" s="1097" t="s">
        <v>11</v>
      </c>
      <c r="P856" s="446" t="s">
        <v>12</v>
      </c>
      <c r="Q856" s="1097" t="s">
        <v>13</v>
      </c>
      <c r="R856" s="170" t="s">
        <v>14</v>
      </c>
      <c r="S856" s="1286" t="s">
        <v>38</v>
      </c>
      <c r="T856" s="1286"/>
    </row>
    <row r="857" spans="1:20" ht="47.25" customHeight="1">
      <c r="A857" s="39"/>
      <c r="B857" s="39"/>
      <c r="C857" s="39"/>
      <c r="D857" s="39"/>
      <c r="E857" s="39"/>
      <c r="F857" s="39"/>
      <c r="G857" s="40"/>
      <c r="H857" s="39"/>
      <c r="I857" s="39"/>
      <c r="J857" s="39"/>
      <c r="K857" s="39"/>
      <c r="L857" s="39"/>
      <c r="M857" s="957"/>
      <c r="N857" s="178"/>
      <c r="O857" s="853"/>
      <c r="P857" s="1150"/>
      <c r="Q857" s="853"/>
      <c r="R857" s="249"/>
      <c r="S857" s="24" t="s">
        <v>15</v>
      </c>
      <c r="T857" s="24" t="s">
        <v>16</v>
      </c>
    </row>
    <row r="858" spans="1:20" ht="86.25" customHeight="1">
      <c r="A858" s="1803" t="s">
        <v>1286</v>
      </c>
      <c r="B858" s="1804">
        <v>1604001</v>
      </c>
      <c r="C858" s="1365" t="s">
        <v>590</v>
      </c>
      <c r="D858" s="1365" t="s">
        <v>591</v>
      </c>
      <c r="E858" s="1365" t="s">
        <v>592</v>
      </c>
      <c r="F858" s="1365" t="s">
        <v>593</v>
      </c>
      <c r="G858" s="1365" t="s">
        <v>594</v>
      </c>
      <c r="H858" s="1365" t="s">
        <v>595</v>
      </c>
      <c r="I858" s="1825" t="s">
        <v>596</v>
      </c>
      <c r="J858" s="1383">
        <v>1</v>
      </c>
      <c r="K858" s="1385">
        <v>44113</v>
      </c>
      <c r="L858" s="1385">
        <v>44285</v>
      </c>
      <c r="M858" s="1826">
        <f>(L858-K858)/7</f>
        <v>24.571428571428573</v>
      </c>
      <c r="N858" s="1379">
        <v>0</v>
      </c>
      <c r="O858" s="1378">
        <v>0.6</v>
      </c>
      <c r="P858" s="1345">
        <v>0</v>
      </c>
      <c r="Q858" s="1336">
        <v>0</v>
      </c>
      <c r="R858" s="247"/>
      <c r="S858" s="43"/>
      <c r="T858" s="43"/>
    </row>
    <row r="859" spans="1:20" ht="210" customHeight="1">
      <c r="A859" s="1803"/>
      <c r="B859" s="1804"/>
      <c r="C859" s="1365"/>
      <c r="D859" s="1391"/>
      <c r="E859" s="1391"/>
      <c r="F859" s="1365"/>
      <c r="G859" s="1365"/>
      <c r="H859" s="1365"/>
      <c r="I859" s="1825"/>
      <c r="J859" s="1384"/>
      <c r="K859" s="1385"/>
      <c r="L859" s="1385"/>
      <c r="M859" s="1826"/>
      <c r="N859" s="1380"/>
      <c r="O859" s="1378"/>
      <c r="P859" s="1346"/>
      <c r="Q859" s="1337"/>
      <c r="R859" s="247"/>
      <c r="S859" s="39"/>
      <c r="T859" s="39"/>
    </row>
    <row r="860" spans="1:20" ht="117" customHeight="1">
      <c r="A860" s="3">
        <v>2</v>
      </c>
      <c r="B860" s="3">
        <v>1907002</v>
      </c>
      <c r="C860" s="186" t="s">
        <v>597</v>
      </c>
      <c r="D860" s="602" t="s">
        <v>598</v>
      </c>
      <c r="E860" s="602" t="s">
        <v>599</v>
      </c>
      <c r="F860" s="481" t="s">
        <v>600</v>
      </c>
      <c r="G860" s="481" t="s">
        <v>601</v>
      </c>
      <c r="H860" s="602" t="s">
        <v>602</v>
      </c>
      <c r="I860" s="186" t="s">
        <v>603</v>
      </c>
      <c r="J860" s="116">
        <v>1</v>
      </c>
      <c r="K860" s="695">
        <v>44113</v>
      </c>
      <c r="L860" s="695">
        <v>44477</v>
      </c>
      <c r="M860" s="970">
        <v>42</v>
      </c>
      <c r="N860" s="166">
        <v>0</v>
      </c>
      <c r="O860" s="1092">
        <v>0.3</v>
      </c>
      <c r="P860" s="1085">
        <v>0</v>
      </c>
      <c r="Q860" s="1089">
        <v>0</v>
      </c>
      <c r="R860" s="197"/>
      <c r="S860" s="24"/>
      <c r="T860" s="24"/>
    </row>
    <row r="861" spans="1:20" ht="110.25" customHeight="1">
      <c r="A861" s="3">
        <v>3</v>
      </c>
      <c r="B861" s="3">
        <v>1402014</v>
      </c>
      <c r="C861" s="186" t="s">
        <v>604</v>
      </c>
      <c r="D861" s="602" t="s">
        <v>605</v>
      </c>
      <c r="E861" s="602" t="s">
        <v>606</v>
      </c>
      <c r="F861" s="602" t="s">
        <v>607</v>
      </c>
      <c r="G861" s="602" t="s">
        <v>608</v>
      </c>
      <c r="H861" s="602" t="s">
        <v>609</v>
      </c>
      <c r="I861" s="186" t="s">
        <v>610</v>
      </c>
      <c r="J861" s="116">
        <f>J858</f>
        <v>1</v>
      </c>
      <c r="K861" s="695">
        <f>K858</f>
        <v>44113</v>
      </c>
      <c r="L861" s="695">
        <v>44477</v>
      </c>
      <c r="M861" s="970">
        <f>M858</f>
        <v>24.571428571428573</v>
      </c>
      <c r="N861" s="600">
        <v>0</v>
      </c>
      <c r="O861" s="1101">
        <v>0.2</v>
      </c>
      <c r="P861" s="1102">
        <v>0</v>
      </c>
      <c r="Q861" s="1103">
        <v>0</v>
      </c>
      <c r="S861" s="43"/>
      <c r="T861" s="43"/>
    </row>
    <row r="862" spans="1:20" ht="13.5" customHeight="1">
      <c r="A862" s="27"/>
      <c r="B862" s="27"/>
      <c r="C862" s="24" t="s">
        <v>19</v>
      </c>
      <c r="D862" s="24"/>
      <c r="E862" s="24"/>
      <c r="F862" s="41"/>
      <c r="G862" s="28"/>
      <c r="H862" s="28"/>
      <c r="I862" s="28"/>
      <c r="J862" s="28"/>
      <c r="K862" s="28"/>
      <c r="L862" s="28"/>
      <c r="M862" s="959"/>
      <c r="N862" s="44"/>
      <c r="O862" s="378"/>
      <c r="P862" s="380"/>
      <c r="Q862" s="378"/>
      <c r="R862" s="1410" t="s">
        <v>26</v>
      </c>
      <c r="S862" s="1410"/>
      <c r="T862" s="14">
        <v>0</v>
      </c>
    </row>
    <row r="863" spans="1:20" ht="13.5" customHeight="1">
      <c r="A863" s="1854"/>
      <c r="R863" s="321" t="s">
        <v>28</v>
      </c>
      <c r="S863" s="322"/>
      <c r="T863" s="30">
        <v>0.33487084870848705</v>
      </c>
    </row>
    <row r="864" spans="1:20" ht="13.5" customHeight="1">
      <c r="A864" s="874" t="s">
        <v>541</v>
      </c>
      <c r="B864" s="875"/>
      <c r="C864" s="875"/>
      <c r="D864" s="875"/>
      <c r="E864" s="875"/>
      <c r="F864" s="875"/>
      <c r="G864" s="875"/>
      <c r="H864" s="875"/>
      <c r="I864" s="875"/>
      <c r="J864" s="875"/>
      <c r="K864" s="875"/>
      <c r="L864" s="875"/>
      <c r="M864" s="954"/>
      <c r="N864" s="875"/>
      <c r="O864" s="1121"/>
      <c r="P864" s="1121"/>
      <c r="Q864" s="1121"/>
      <c r="R864" s="875"/>
      <c r="S864" s="875"/>
      <c r="T864" s="876"/>
    </row>
    <row r="865" spans="7:20" ht="13.5" customHeight="1">
      <c r="G865" s="17"/>
      <c r="H865" s="17"/>
      <c r="I865" s="17"/>
      <c r="J865" s="17"/>
      <c r="K865" s="17"/>
      <c r="L865" s="17"/>
      <c r="M865" s="953"/>
      <c r="N865" s="17"/>
      <c r="O865" s="421"/>
      <c r="P865" s="1130"/>
      <c r="Q865" s="421"/>
      <c r="R865" s="17"/>
      <c r="S865" s="17"/>
      <c r="T865" s="17"/>
    </row>
    <row r="866" spans="1:20" ht="13.5" customHeight="1">
      <c r="A866" s="147" t="s">
        <v>0</v>
      </c>
      <c r="B866" s="803" t="s">
        <v>20</v>
      </c>
      <c r="C866" s="491"/>
      <c r="D866" s="491"/>
      <c r="E866" s="506"/>
      <c r="F866" s="506"/>
      <c r="G866" s="504"/>
      <c r="H866" s="504"/>
      <c r="I866" s="17"/>
      <c r="J866" s="17"/>
      <c r="K866" s="17"/>
      <c r="L866" s="17"/>
      <c r="M866" s="979"/>
      <c r="N866" s="17"/>
      <c r="O866" s="421"/>
      <c r="P866" s="1130"/>
      <c r="Q866" s="421"/>
      <c r="R866" s="17"/>
      <c r="S866" s="17"/>
      <c r="T866" s="17"/>
    </row>
    <row r="867" spans="1:20" ht="13.5" customHeight="1">
      <c r="A867" s="147" t="s">
        <v>21</v>
      </c>
      <c r="B867" s="804" t="s">
        <v>512</v>
      </c>
      <c r="C867" s="17"/>
      <c r="D867" s="493"/>
      <c r="E867" s="493"/>
      <c r="F867" s="493"/>
      <c r="G867" s="23"/>
      <c r="H867" s="23"/>
      <c r="I867" s="17"/>
      <c r="J867" s="17"/>
      <c r="K867" s="17"/>
      <c r="L867" s="17"/>
      <c r="M867" s="979"/>
      <c r="N867" s="17"/>
      <c r="O867" s="421"/>
      <c r="P867" s="1130"/>
      <c r="Q867" s="421"/>
      <c r="R867" s="17"/>
      <c r="S867" s="17"/>
      <c r="T867" s="17"/>
    </row>
    <row r="868" spans="1:20" ht="13.5" customHeight="1">
      <c r="A868" s="147" t="s">
        <v>1</v>
      </c>
      <c r="B868" s="805" t="s">
        <v>2</v>
      </c>
      <c r="C868" s="508"/>
      <c r="D868" s="494"/>
      <c r="E868" s="506"/>
      <c r="F868" s="506"/>
      <c r="G868" s="494"/>
      <c r="H868" s="494"/>
      <c r="I868" s="17"/>
      <c r="J868" s="17"/>
      <c r="K868" s="17"/>
      <c r="L868" s="17"/>
      <c r="M868" s="979"/>
      <c r="N868" s="17"/>
      <c r="O868" s="421"/>
      <c r="P868" s="1130"/>
      <c r="Q868" s="421"/>
      <c r="R868" s="17"/>
      <c r="S868" s="17"/>
      <c r="T868" s="17"/>
    </row>
    <row r="869" spans="1:20" ht="13.5" customHeight="1">
      <c r="A869" s="596" t="s">
        <v>22</v>
      </c>
      <c r="B869" s="530">
        <v>2020</v>
      </c>
      <c r="C869" s="17"/>
      <c r="D869" s="17"/>
      <c r="E869" s="506"/>
      <c r="F869" s="506"/>
      <c r="G869" s="494"/>
      <c r="H869" s="494"/>
      <c r="I869" s="17"/>
      <c r="J869" s="17"/>
      <c r="K869" s="17"/>
      <c r="L869" s="17"/>
      <c r="M869" s="979"/>
      <c r="N869" s="17"/>
      <c r="O869" s="421"/>
      <c r="P869" s="1130"/>
      <c r="Q869" s="421"/>
      <c r="R869" s="17"/>
      <c r="S869" s="17"/>
      <c r="T869" s="17"/>
    </row>
    <row r="870" spans="1:20" ht="13.5" customHeight="1">
      <c r="A870" s="324" t="s">
        <v>30</v>
      </c>
      <c r="B870" s="813">
        <v>44124</v>
      </c>
      <c r="C870" s="491"/>
      <c r="D870" s="491"/>
      <c r="E870" s="506"/>
      <c r="F870" s="506"/>
      <c r="G870" s="1738"/>
      <c r="H870" s="1738"/>
      <c r="I870" s="17"/>
      <c r="J870" s="17"/>
      <c r="K870" s="17"/>
      <c r="L870" s="17"/>
      <c r="M870" s="979"/>
      <c r="N870" s="17"/>
      <c r="O870" s="421"/>
      <c r="P870" s="1130"/>
      <c r="Q870" s="421"/>
      <c r="R870" s="17"/>
      <c r="S870" s="17"/>
      <c r="T870" s="17"/>
    </row>
    <row r="871" spans="1:20" ht="13.5" customHeight="1">
      <c r="A871" s="203" t="s">
        <v>31</v>
      </c>
      <c r="B871" s="814">
        <v>44294</v>
      </c>
      <c r="C871" s="491"/>
      <c r="D871" s="491"/>
      <c r="E871" s="506"/>
      <c r="F871" s="506"/>
      <c r="G871" s="17"/>
      <c r="H871" s="17"/>
      <c r="I871" s="17"/>
      <c r="J871" s="17"/>
      <c r="K871" s="17"/>
      <c r="L871" s="17"/>
      <c r="M871" s="979"/>
      <c r="N871" s="17"/>
      <c r="O871" s="421"/>
      <c r="P871" s="1130"/>
      <c r="Q871" s="421"/>
      <c r="R871" s="17"/>
      <c r="S871" s="17"/>
      <c r="T871" s="17"/>
    </row>
    <row r="872" spans="1:93" s="15" customFormat="1" ht="13.5" customHeight="1">
      <c r="A872" s="330"/>
      <c r="B872" s="331"/>
      <c r="C872" s="330"/>
      <c r="D872" s="330"/>
      <c r="E872" s="506"/>
      <c r="F872" s="506"/>
      <c r="G872" s="1548"/>
      <c r="H872" s="1548"/>
      <c r="I872" s="17"/>
      <c r="J872" s="17"/>
      <c r="K872" s="17"/>
      <c r="L872" s="17"/>
      <c r="M872" s="979"/>
      <c r="N872" s="17"/>
      <c r="O872" s="421"/>
      <c r="P872" s="1130"/>
      <c r="Q872" s="421"/>
      <c r="R872" s="17"/>
      <c r="S872" s="17"/>
      <c r="T872" s="17"/>
      <c r="U872" s="1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c r="AT872" s="26"/>
      <c r="AU872" s="26"/>
      <c r="AV872" s="26"/>
      <c r="AW872" s="26"/>
      <c r="AX872" s="26"/>
      <c r="AY872" s="26"/>
      <c r="AZ872" s="26"/>
      <c r="BA872" s="26"/>
      <c r="BB872" s="26"/>
      <c r="BC872" s="26"/>
      <c r="BD872" s="26"/>
      <c r="BE872" s="26"/>
      <c r="BF872" s="26"/>
      <c r="BG872" s="26"/>
      <c r="BH872" s="26"/>
      <c r="BI872" s="26"/>
      <c r="BJ872" s="26"/>
      <c r="BK872" s="26"/>
      <c r="BL872" s="26"/>
      <c r="BM872" s="26"/>
      <c r="BN872" s="26"/>
      <c r="BO872" s="26"/>
      <c r="BP872" s="26"/>
      <c r="BQ872" s="26"/>
      <c r="BR872" s="26"/>
      <c r="BS872" s="26"/>
      <c r="BT872" s="26"/>
      <c r="BU872" s="26"/>
      <c r="BV872" s="26"/>
      <c r="BW872" s="26"/>
      <c r="BX872" s="26"/>
      <c r="BY872" s="26"/>
      <c r="BZ872" s="26"/>
      <c r="CA872" s="26"/>
      <c r="CB872" s="26"/>
      <c r="CC872" s="26"/>
      <c r="CD872" s="26"/>
      <c r="CE872" s="26"/>
      <c r="CF872" s="26"/>
      <c r="CG872" s="26"/>
      <c r="CH872" s="26"/>
      <c r="CI872" s="26"/>
      <c r="CJ872" s="26"/>
      <c r="CK872" s="26"/>
      <c r="CL872" s="26"/>
      <c r="CM872" s="26"/>
      <c r="CN872" s="26"/>
      <c r="CO872" s="26"/>
    </row>
    <row r="873" spans="1:93" s="15" customFormat="1" ht="13.5" customHeight="1">
      <c r="A873" s="474" t="s">
        <v>1184</v>
      </c>
      <c r="B873" s="331"/>
      <c r="C873" s="330"/>
      <c r="D873" s="330"/>
      <c r="E873" s="492"/>
      <c r="F873" s="492"/>
      <c r="G873" s="606"/>
      <c r="H873" s="607"/>
      <c r="I873" s="17"/>
      <c r="J873" s="17"/>
      <c r="K873" s="17"/>
      <c r="L873" s="17"/>
      <c r="M873" s="979"/>
      <c r="N873" s="17"/>
      <c r="O873" s="421"/>
      <c r="P873" s="1130"/>
      <c r="Q873" s="421"/>
      <c r="R873" s="17"/>
      <c r="S873" s="17"/>
      <c r="T873" s="17"/>
      <c r="U873" s="1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c r="AT873" s="26"/>
      <c r="AU873" s="26"/>
      <c r="AV873" s="26"/>
      <c r="AW873" s="26"/>
      <c r="AX873" s="26"/>
      <c r="AY873" s="26"/>
      <c r="AZ873" s="26"/>
      <c r="BA873" s="26"/>
      <c r="BB873" s="26"/>
      <c r="BC873" s="26"/>
      <c r="BD873" s="26"/>
      <c r="BE873" s="26"/>
      <c r="BF873" s="26"/>
      <c r="BG873" s="26"/>
      <c r="BH873" s="26"/>
      <c r="BI873" s="26"/>
      <c r="BJ873" s="26"/>
      <c r="BK873" s="26"/>
      <c r="BL873" s="26"/>
      <c r="BM873" s="26"/>
      <c r="BN873" s="26"/>
      <c r="BO873" s="26"/>
      <c r="BP873" s="26"/>
      <c r="BQ873" s="26"/>
      <c r="BR873" s="26"/>
      <c r="BS873" s="26"/>
      <c r="BT873" s="26"/>
      <c r="BU873" s="26"/>
      <c r="BV873" s="26"/>
      <c r="BW873" s="26"/>
      <c r="BX873" s="26"/>
      <c r="BY873" s="26"/>
      <c r="BZ873" s="26"/>
      <c r="CA873" s="26"/>
      <c r="CB873" s="26"/>
      <c r="CC873" s="26"/>
      <c r="CD873" s="26"/>
      <c r="CE873" s="26"/>
      <c r="CF873" s="26"/>
      <c r="CG873" s="26"/>
      <c r="CH873" s="26"/>
      <c r="CI873" s="26"/>
      <c r="CJ873" s="26"/>
      <c r="CK873" s="26"/>
      <c r="CL873" s="26"/>
      <c r="CM873" s="26"/>
      <c r="CN873" s="26"/>
      <c r="CO873" s="26"/>
    </row>
    <row r="874" spans="1:20" ht="86.25" customHeight="1">
      <c r="A874" s="39" t="s">
        <v>3</v>
      </c>
      <c r="B874" s="39" t="s">
        <v>4</v>
      </c>
      <c r="C874" s="39" t="s">
        <v>474</v>
      </c>
      <c r="D874" s="39" t="s">
        <v>33</v>
      </c>
      <c r="E874" s="39" t="s">
        <v>34</v>
      </c>
      <c r="F874" s="39" t="s">
        <v>5</v>
      </c>
      <c r="G874" s="40" t="s">
        <v>6</v>
      </c>
      <c r="H874" s="39" t="s">
        <v>7</v>
      </c>
      <c r="I874" s="39" t="s">
        <v>35</v>
      </c>
      <c r="J874" s="39" t="s">
        <v>36</v>
      </c>
      <c r="K874" s="39" t="s">
        <v>8</v>
      </c>
      <c r="L874" s="39" t="s">
        <v>9</v>
      </c>
      <c r="M874" s="957" t="s">
        <v>37</v>
      </c>
      <c r="N874" s="170" t="s">
        <v>10</v>
      </c>
      <c r="O874" s="1097" t="s">
        <v>11</v>
      </c>
      <c r="P874" s="446" t="s">
        <v>12</v>
      </c>
      <c r="Q874" s="1097" t="s">
        <v>13</v>
      </c>
      <c r="R874" s="170" t="s">
        <v>14</v>
      </c>
      <c r="S874" s="1615" t="s">
        <v>38</v>
      </c>
      <c r="T874" s="1800"/>
    </row>
    <row r="875" spans="1:20" ht="36" customHeight="1">
      <c r="A875" s="39"/>
      <c r="B875" s="39"/>
      <c r="C875" s="39"/>
      <c r="D875" s="39"/>
      <c r="E875" s="39"/>
      <c r="F875" s="39"/>
      <c r="G875" s="40"/>
      <c r="H875" s="39"/>
      <c r="I875" s="39"/>
      <c r="J875" s="39"/>
      <c r="K875" s="39"/>
      <c r="L875" s="39"/>
      <c r="M875" s="957"/>
      <c r="N875" s="178"/>
      <c r="O875" s="854"/>
      <c r="P875" s="1149"/>
      <c r="Q875" s="854"/>
      <c r="R875" s="323"/>
      <c r="S875" s="319" t="s">
        <v>15</v>
      </c>
      <c r="T875" s="39" t="s">
        <v>16</v>
      </c>
    </row>
    <row r="876" spans="1:20" ht="150" customHeight="1">
      <c r="A876" s="791">
        <v>1</v>
      </c>
      <c r="B876" s="794">
        <v>1401003</v>
      </c>
      <c r="C876" s="792" t="s">
        <v>954</v>
      </c>
      <c r="D876" s="792" t="s">
        <v>955</v>
      </c>
      <c r="E876" s="792" t="s">
        <v>956</v>
      </c>
      <c r="F876" s="793" t="s">
        <v>957</v>
      </c>
      <c r="G876" s="792" t="s">
        <v>958</v>
      </c>
      <c r="H876" s="792" t="s">
        <v>959</v>
      </c>
      <c r="I876" s="794" t="s">
        <v>960</v>
      </c>
      <c r="J876" s="794">
        <v>4</v>
      </c>
      <c r="K876" s="795">
        <v>44124</v>
      </c>
      <c r="L876" s="795">
        <v>44123</v>
      </c>
      <c r="M876" s="1012">
        <v>52</v>
      </c>
      <c r="N876" s="472"/>
      <c r="O876" s="852">
        <v>0.25</v>
      </c>
      <c r="P876" s="854">
        <f>O876*M876</f>
        <v>13</v>
      </c>
      <c r="Q876" s="854">
        <f>P876</f>
        <v>13</v>
      </c>
      <c r="R876" s="43"/>
      <c r="S876" s="319"/>
      <c r="T876" s="39"/>
    </row>
    <row r="877" spans="1:20" ht="13.5" customHeight="1">
      <c r="A877" s="43"/>
      <c r="B877" s="43"/>
      <c r="C877" s="129"/>
      <c r="D877" s="43"/>
      <c r="E877" s="24"/>
      <c r="F877" s="134"/>
      <c r="G877" s="134"/>
      <c r="H877" s="134"/>
      <c r="I877" s="43"/>
      <c r="J877" s="43"/>
      <c r="K877" s="43"/>
      <c r="L877" s="43"/>
      <c r="M877" s="969"/>
      <c r="N877" s="121"/>
      <c r="O877" s="368"/>
      <c r="P877" s="451"/>
      <c r="Q877" s="368"/>
      <c r="R877" s="1277" t="s">
        <v>26</v>
      </c>
      <c r="S877" s="1278"/>
      <c r="T877" s="43">
        <v>0</v>
      </c>
    </row>
    <row r="878" spans="1:20" ht="13.5" customHeight="1">
      <c r="A878" s="27"/>
      <c r="B878" s="27"/>
      <c r="C878" s="24"/>
      <c r="D878" s="24"/>
      <c r="E878" s="24"/>
      <c r="F878" s="41"/>
      <c r="G878" s="28"/>
      <c r="H878" s="28"/>
      <c r="I878" s="28"/>
      <c r="J878" s="28"/>
      <c r="K878" s="28"/>
      <c r="L878" s="28"/>
      <c r="M878" s="959"/>
      <c r="N878" s="44"/>
      <c r="O878" s="378"/>
      <c r="P878" s="380"/>
      <c r="Q878" s="378"/>
      <c r="R878" s="1277" t="s">
        <v>28</v>
      </c>
      <c r="S878" s="1278"/>
      <c r="T878" s="30">
        <v>0.33487084870848705</v>
      </c>
    </row>
    <row r="879" spans="22:154" ht="13.5" customHeight="1">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U879" s="26"/>
      <c r="AV879" s="26"/>
      <c r="AW879" s="26"/>
      <c r="AX879" s="26"/>
      <c r="AY879" s="26"/>
      <c r="AZ879" s="26"/>
      <c r="BA879" s="26"/>
      <c r="BB879" s="26"/>
      <c r="BC879" s="26"/>
      <c r="BD879" s="26"/>
      <c r="BE879" s="26"/>
      <c r="BF879" s="26"/>
      <c r="BG879" s="26"/>
      <c r="BH879" s="26"/>
      <c r="BI879" s="26"/>
      <c r="BJ879" s="26"/>
      <c r="BK879" s="26"/>
      <c r="BL879" s="26"/>
      <c r="BM879" s="26"/>
      <c r="BN879" s="26"/>
      <c r="BO879" s="26"/>
      <c r="BP879" s="26"/>
      <c r="BQ879" s="26"/>
      <c r="BR879" s="26"/>
      <c r="BS879" s="26"/>
      <c r="BT879" s="26"/>
      <c r="BU879" s="26"/>
      <c r="BV879" s="26"/>
      <c r="BW879" s="26"/>
      <c r="BX879" s="26"/>
      <c r="BY879" s="26"/>
      <c r="BZ879" s="26"/>
      <c r="CA879" s="26"/>
      <c r="CB879" s="26"/>
      <c r="CC879" s="26"/>
      <c r="CD879" s="26"/>
      <c r="CE879" s="26"/>
      <c r="CF879" s="26"/>
      <c r="CG879" s="26"/>
      <c r="CH879" s="26"/>
      <c r="CI879" s="26"/>
      <c r="CJ879" s="26"/>
      <c r="CK879" s="26"/>
      <c r="CL879" s="26"/>
      <c r="CM879" s="26"/>
      <c r="CN879" s="26"/>
      <c r="CO879" s="26"/>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c r="EA879" s="15"/>
      <c r="EB879" s="15"/>
      <c r="EC879" s="15"/>
      <c r="ED879" s="15"/>
      <c r="EE879" s="15"/>
      <c r="EF879" s="15"/>
      <c r="EG879" s="15"/>
      <c r="EH879" s="15"/>
      <c r="EI879" s="15"/>
      <c r="EJ879" s="15"/>
      <c r="EK879" s="15"/>
      <c r="EL879" s="15"/>
      <c r="EM879" s="15"/>
      <c r="EN879" s="15"/>
      <c r="EO879" s="15"/>
      <c r="EP879" s="15"/>
      <c r="EQ879" s="15"/>
      <c r="ER879" s="15"/>
      <c r="ES879" s="15"/>
      <c r="ET879" s="15"/>
      <c r="EU879" s="15"/>
      <c r="EV879" s="15"/>
      <c r="EW879" s="15"/>
      <c r="EX879" s="15"/>
    </row>
    <row r="880" spans="1:20" ht="13.5" customHeight="1">
      <c r="A880" s="874" t="s">
        <v>542</v>
      </c>
      <c r="B880" s="875"/>
      <c r="C880" s="875"/>
      <c r="D880" s="875"/>
      <c r="E880" s="875"/>
      <c r="F880" s="875"/>
      <c r="G880" s="875"/>
      <c r="H880" s="875"/>
      <c r="I880" s="875"/>
      <c r="J880" s="875"/>
      <c r="K880" s="875"/>
      <c r="L880" s="875"/>
      <c r="M880" s="954"/>
      <c r="N880" s="875"/>
      <c r="O880" s="1121"/>
      <c r="P880" s="1121"/>
      <c r="Q880" s="1121"/>
      <c r="R880" s="875"/>
      <c r="S880" s="875"/>
      <c r="T880" s="876"/>
    </row>
    <row r="881" spans="1:13" ht="13.5" customHeight="1">
      <c r="A881" s="147" t="s">
        <v>0</v>
      </c>
      <c r="B881" s="803" t="s">
        <v>20</v>
      </c>
      <c r="C881" s="491"/>
      <c r="D881" s="491"/>
      <c r="E881" s="492"/>
      <c r="F881" s="492"/>
      <c r="G881" s="504"/>
      <c r="H881" s="504"/>
      <c r="I881" s="17"/>
      <c r="J881" s="17"/>
      <c r="M881" s="949"/>
    </row>
    <row r="882" spans="1:13" ht="13.5" customHeight="1">
      <c r="A882" s="147" t="s">
        <v>21</v>
      </c>
      <c r="B882" s="804" t="s">
        <v>512</v>
      </c>
      <c r="C882" s="17"/>
      <c r="D882" s="493"/>
      <c r="E882" s="493"/>
      <c r="F882" s="493"/>
      <c r="G882" s="23"/>
      <c r="H882" s="23"/>
      <c r="I882" s="17"/>
      <c r="J882" s="17"/>
      <c r="M882" s="949"/>
    </row>
    <row r="883" spans="1:13" ht="13.5" customHeight="1">
      <c r="A883" s="147" t="s">
        <v>1</v>
      </c>
      <c r="B883" s="805" t="s">
        <v>2</v>
      </c>
      <c r="C883" s="508"/>
      <c r="D883" s="494"/>
      <c r="E883" s="492"/>
      <c r="F883" s="492"/>
      <c r="G883" s="494"/>
      <c r="H883" s="494"/>
      <c r="I883" s="17"/>
      <c r="J883" s="17"/>
      <c r="M883" s="949"/>
    </row>
    <row r="884" spans="1:13" ht="13.5" customHeight="1">
      <c r="A884" s="596" t="s">
        <v>22</v>
      </c>
      <c r="B884" s="530">
        <v>2020</v>
      </c>
      <c r="C884" s="17"/>
      <c r="D884" s="17"/>
      <c r="E884" s="492"/>
      <c r="F884" s="492"/>
      <c r="G884" s="494"/>
      <c r="H884" s="494"/>
      <c r="I884" s="17"/>
      <c r="J884" s="17"/>
      <c r="M884" s="949"/>
    </row>
    <row r="885" spans="1:13" ht="13.5" customHeight="1">
      <c r="A885" s="596" t="s">
        <v>30</v>
      </c>
      <c r="B885" s="670">
        <v>44168</v>
      </c>
      <c r="C885" s="491"/>
      <c r="D885" s="491"/>
      <c r="E885" s="492"/>
      <c r="F885" s="492"/>
      <c r="G885" s="23"/>
      <c r="H885" s="489"/>
      <c r="I885" s="17"/>
      <c r="J885" s="17"/>
      <c r="M885" s="949"/>
    </row>
    <row r="886" spans="1:13" ht="24.75" customHeight="1">
      <c r="A886" s="203" t="s">
        <v>31</v>
      </c>
      <c r="B886" s="671">
        <v>44294</v>
      </c>
      <c r="C886" s="491"/>
      <c r="D886" s="491"/>
      <c r="E886" s="492"/>
      <c r="F886" s="492"/>
      <c r="G886" s="23"/>
      <c r="H886" s="490"/>
      <c r="I886" s="17"/>
      <c r="J886" s="17"/>
      <c r="M886" s="949"/>
    </row>
    <row r="887" spans="1:13" ht="24.75" customHeight="1">
      <c r="A887" s="245"/>
      <c r="B887" s="245"/>
      <c r="C887" s="45"/>
      <c r="D887" s="45"/>
      <c r="E887" s="492"/>
      <c r="F887" s="492"/>
      <c r="G887" s="601"/>
      <c r="H887" s="601"/>
      <c r="I887" s="17"/>
      <c r="J887" s="17"/>
      <c r="M887" s="949"/>
    </row>
    <row r="888" spans="1:13" ht="24.75" customHeight="1">
      <c r="A888" s="205" t="s">
        <v>29</v>
      </c>
      <c r="B888" s="189"/>
      <c r="C888" s="189"/>
      <c r="D888" s="45"/>
      <c r="E888" s="492"/>
      <c r="F888" s="492"/>
      <c r="G888" s="606"/>
      <c r="H888" s="607"/>
      <c r="M888" s="949"/>
    </row>
    <row r="889" spans="1:20" ht="42.75" customHeight="1">
      <c r="A889" s="39" t="s">
        <v>3</v>
      </c>
      <c r="B889" s="39" t="s">
        <v>4</v>
      </c>
      <c r="C889" s="39" t="s">
        <v>474</v>
      </c>
      <c r="D889" s="39" t="s">
        <v>33</v>
      </c>
      <c r="E889" s="39" t="s">
        <v>34</v>
      </c>
      <c r="F889" s="39" t="s">
        <v>5</v>
      </c>
      <c r="G889" s="40" t="s">
        <v>6</v>
      </c>
      <c r="H889" s="39" t="s">
        <v>7</v>
      </c>
      <c r="I889" s="39" t="s">
        <v>35</v>
      </c>
      <c r="J889" s="39" t="s">
        <v>36</v>
      </c>
      <c r="K889" s="39" t="s">
        <v>8</v>
      </c>
      <c r="L889" s="39" t="s">
        <v>9</v>
      </c>
      <c r="M889" s="957" t="s">
        <v>37</v>
      </c>
      <c r="N889" s="170" t="s">
        <v>10</v>
      </c>
      <c r="O889" s="1097" t="s">
        <v>11</v>
      </c>
      <c r="P889" s="446" t="s">
        <v>12</v>
      </c>
      <c r="Q889" s="1097" t="s">
        <v>13</v>
      </c>
      <c r="R889" s="170" t="s">
        <v>14</v>
      </c>
      <c r="S889" s="1286" t="s">
        <v>38</v>
      </c>
      <c r="T889" s="1286"/>
    </row>
    <row r="890" spans="1:20" ht="42.75" customHeight="1">
      <c r="A890" s="39"/>
      <c r="B890" s="39"/>
      <c r="C890" s="39"/>
      <c r="D890" s="39"/>
      <c r="E890" s="39"/>
      <c r="F890" s="39"/>
      <c r="G890" s="40"/>
      <c r="H890" s="39"/>
      <c r="I890" s="39"/>
      <c r="J890" s="39"/>
      <c r="K890" s="39"/>
      <c r="L890" s="39"/>
      <c r="M890" s="957"/>
      <c r="N890" s="178"/>
      <c r="O890" s="854"/>
      <c r="P890" s="1149"/>
      <c r="Q890" s="854"/>
      <c r="R890" s="247"/>
      <c r="S890" s="39" t="s">
        <v>15</v>
      </c>
      <c r="T890" s="39" t="s">
        <v>16</v>
      </c>
    </row>
    <row r="891" spans="1:20" ht="133.5" customHeight="1">
      <c r="A891" s="185">
        <v>1</v>
      </c>
      <c r="B891" s="183">
        <v>1801002</v>
      </c>
      <c r="C891" s="603" t="s">
        <v>543</v>
      </c>
      <c r="D891" s="603" t="s">
        <v>544</v>
      </c>
      <c r="E891" s="603" t="s">
        <v>545</v>
      </c>
      <c r="F891" s="604" t="s">
        <v>546</v>
      </c>
      <c r="G891" s="604" t="s">
        <v>547</v>
      </c>
      <c r="H891" s="604" t="s">
        <v>548</v>
      </c>
      <c r="I891" s="604" t="s">
        <v>549</v>
      </c>
      <c r="J891" s="181">
        <v>1</v>
      </c>
      <c r="K891" s="179">
        <v>44197</v>
      </c>
      <c r="L891" s="179">
        <v>44561</v>
      </c>
      <c r="M891" s="956">
        <v>52</v>
      </c>
      <c r="N891" s="731">
        <v>0</v>
      </c>
      <c r="O891" s="852">
        <v>0.25</v>
      </c>
      <c r="P891" s="1151">
        <f>M891*O891</f>
        <v>13</v>
      </c>
      <c r="Q891" s="1151">
        <f>P891</f>
        <v>13</v>
      </c>
      <c r="R891" s="247"/>
      <c r="S891" s="39"/>
      <c r="T891" s="39"/>
    </row>
    <row r="892" spans="1:20" ht="40.5" customHeight="1">
      <c r="A892" s="206" t="s">
        <v>611</v>
      </c>
      <c r="B892" s="204"/>
      <c r="C892" s="603"/>
      <c r="D892" s="603"/>
      <c r="E892" s="603"/>
      <c r="F892" s="604"/>
      <c r="G892" s="604"/>
      <c r="H892" s="604"/>
      <c r="I892" s="604"/>
      <c r="J892" s="181"/>
      <c r="K892" s="179"/>
      <c r="L892" s="179"/>
      <c r="M892" s="956"/>
      <c r="N892" s="731"/>
      <c r="O892" s="908"/>
      <c r="P892" s="908"/>
      <c r="Q892" s="908"/>
      <c r="R892" s="247"/>
      <c r="S892" s="39"/>
      <c r="T892" s="39"/>
    </row>
    <row r="893" spans="1:20" ht="78.75" customHeight="1">
      <c r="A893" s="1381">
        <v>1</v>
      </c>
      <c r="B893" s="1393">
        <v>1801002</v>
      </c>
      <c r="C893" s="1376" t="s">
        <v>550</v>
      </c>
      <c r="D893" s="603" t="s">
        <v>551</v>
      </c>
      <c r="E893" s="1376" t="s">
        <v>1338</v>
      </c>
      <c r="F893" s="603" t="s">
        <v>552</v>
      </c>
      <c r="G893" s="1376" t="s">
        <v>553</v>
      </c>
      <c r="H893" s="603" t="s">
        <v>554</v>
      </c>
      <c r="I893" s="605" t="s">
        <v>555</v>
      </c>
      <c r="J893" s="1794">
        <v>1</v>
      </c>
      <c r="K893" s="1796">
        <v>44197</v>
      </c>
      <c r="L893" s="1796">
        <v>44561</v>
      </c>
      <c r="M893" s="1823">
        <v>52</v>
      </c>
      <c r="N893" s="1347">
        <v>0</v>
      </c>
      <c r="O893" s="1205">
        <v>30</v>
      </c>
      <c r="P893" s="854">
        <f>O893*M893</f>
        <v>1560</v>
      </c>
      <c r="Q893" s="854">
        <v>0</v>
      </c>
      <c r="R893" s="247"/>
      <c r="S893" s="39"/>
      <c r="T893" s="39"/>
    </row>
    <row r="894" spans="1:20" ht="78.75" customHeight="1">
      <c r="A894" s="1382"/>
      <c r="B894" s="1394"/>
      <c r="C894" s="1377"/>
      <c r="D894" s="603" t="s">
        <v>556</v>
      </c>
      <c r="E894" s="1377"/>
      <c r="F894" s="603" t="s">
        <v>557</v>
      </c>
      <c r="G894" s="1377"/>
      <c r="H894" s="603" t="s">
        <v>558</v>
      </c>
      <c r="I894" s="605" t="s">
        <v>559</v>
      </c>
      <c r="J894" s="1795"/>
      <c r="K894" s="1797"/>
      <c r="L894" s="1797"/>
      <c r="M894" s="1824"/>
      <c r="N894" s="1348"/>
      <c r="O894" s="1185">
        <v>0</v>
      </c>
      <c r="P894" s="854">
        <v>0</v>
      </c>
      <c r="Q894" s="854">
        <v>0</v>
      </c>
      <c r="R894" s="247"/>
      <c r="S894" s="39"/>
      <c r="T894" s="39"/>
    </row>
    <row r="895" spans="1:20" ht="215.25" customHeight="1">
      <c r="A895" s="185">
        <v>2</v>
      </c>
      <c r="B895" s="183" t="s">
        <v>560</v>
      </c>
      <c r="C895" s="603" t="s">
        <v>561</v>
      </c>
      <c r="D895" s="603" t="s">
        <v>562</v>
      </c>
      <c r="E895" s="603" t="s">
        <v>563</v>
      </c>
      <c r="F895" s="603" t="s">
        <v>564</v>
      </c>
      <c r="G895" s="603" t="s">
        <v>565</v>
      </c>
      <c r="H895" s="603" t="s">
        <v>566</v>
      </c>
      <c r="I895" s="603" t="s">
        <v>567</v>
      </c>
      <c r="J895" s="180">
        <v>1</v>
      </c>
      <c r="K895" s="179">
        <v>44197</v>
      </c>
      <c r="L895" s="179">
        <v>44561</v>
      </c>
      <c r="M895" s="956">
        <v>52</v>
      </c>
      <c r="N895" s="731">
        <v>0</v>
      </c>
      <c r="O895" s="852">
        <v>0.3</v>
      </c>
      <c r="P895" s="854">
        <f>M895*O895</f>
        <v>15.6</v>
      </c>
      <c r="Q895" s="854">
        <v>0</v>
      </c>
      <c r="R895" s="247"/>
      <c r="S895" s="39"/>
      <c r="T895" s="39"/>
    </row>
    <row r="896" spans="1:20" ht="160.5" customHeight="1">
      <c r="A896" s="185">
        <v>3</v>
      </c>
      <c r="B896" s="183">
        <v>1603003</v>
      </c>
      <c r="C896" s="603" t="s">
        <v>568</v>
      </c>
      <c r="D896" s="603" t="s">
        <v>569</v>
      </c>
      <c r="E896" s="603" t="s">
        <v>570</v>
      </c>
      <c r="F896" s="603" t="s">
        <v>571</v>
      </c>
      <c r="G896" s="603" t="s">
        <v>572</v>
      </c>
      <c r="H896" s="603" t="s">
        <v>573</v>
      </c>
      <c r="I896" s="605" t="s">
        <v>574</v>
      </c>
      <c r="J896" s="180">
        <v>1</v>
      </c>
      <c r="K896" s="179">
        <v>44197</v>
      </c>
      <c r="L896" s="179">
        <v>44561</v>
      </c>
      <c r="M896" s="956">
        <v>52</v>
      </c>
      <c r="N896" s="731">
        <v>0</v>
      </c>
      <c r="O896" s="854">
        <v>0</v>
      </c>
      <c r="P896" s="854">
        <v>0</v>
      </c>
      <c r="Q896" s="854">
        <v>0</v>
      </c>
      <c r="R896" s="932"/>
      <c r="S896" s="39"/>
      <c r="T896" s="39"/>
    </row>
    <row r="897" spans="1:20" ht="218.25" customHeight="1">
      <c r="A897" s="185">
        <v>4</v>
      </c>
      <c r="B897" s="183">
        <v>1603100</v>
      </c>
      <c r="C897" s="603" t="s">
        <v>575</v>
      </c>
      <c r="D897" s="603" t="s">
        <v>576</v>
      </c>
      <c r="E897" s="603" t="s">
        <v>577</v>
      </c>
      <c r="F897" s="603" t="s">
        <v>578</v>
      </c>
      <c r="G897" s="603" t="s">
        <v>579</v>
      </c>
      <c r="H897" s="603" t="s">
        <v>580</v>
      </c>
      <c r="I897" s="603" t="s">
        <v>581</v>
      </c>
      <c r="J897" s="180">
        <v>1</v>
      </c>
      <c r="K897" s="179">
        <v>44197</v>
      </c>
      <c r="L897" s="179">
        <v>44561</v>
      </c>
      <c r="M897" s="956">
        <v>52</v>
      </c>
      <c r="N897" s="725">
        <v>0</v>
      </c>
      <c r="O897" s="1101">
        <v>0.3</v>
      </c>
      <c r="P897" s="854">
        <v>0</v>
      </c>
      <c r="Q897" s="854">
        <v>0</v>
      </c>
      <c r="R897" s="121"/>
      <c r="S897" s="43"/>
      <c r="T897" s="43"/>
    </row>
    <row r="898" spans="1:20" ht="209.25" customHeight="1">
      <c r="A898" s="185">
        <v>5</v>
      </c>
      <c r="B898" s="183">
        <v>1603100</v>
      </c>
      <c r="C898" s="603" t="s">
        <v>582</v>
      </c>
      <c r="D898" s="603" t="s">
        <v>583</v>
      </c>
      <c r="E898" s="603" t="s">
        <v>584</v>
      </c>
      <c r="F898" s="603" t="s">
        <v>585</v>
      </c>
      <c r="G898" s="603" t="s">
        <v>586</v>
      </c>
      <c r="H898" s="603" t="s">
        <v>587</v>
      </c>
      <c r="I898" s="603" t="s">
        <v>588</v>
      </c>
      <c r="J898" s="180">
        <v>1</v>
      </c>
      <c r="K898" s="179">
        <v>44197</v>
      </c>
      <c r="L898" s="179">
        <v>44561</v>
      </c>
      <c r="M898" s="956">
        <v>52</v>
      </c>
      <c r="N898" s="732">
        <v>0</v>
      </c>
      <c r="O898" s="865">
        <v>0.3</v>
      </c>
      <c r="P898" s="854">
        <f>O898*M898</f>
        <v>15.6</v>
      </c>
      <c r="Q898" s="854">
        <v>0</v>
      </c>
      <c r="R898" s="43"/>
      <c r="S898" s="43"/>
      <c r="T898" s="43"/>
    </row>
    <row r="899" spans="1:20" ht="27" customHeight="1">
      <c r="A899" s="207"/>
      <c r="B899" s="208"/>
      <c r="C899" s="209"/>
      <c r="D899" s="209"/>
      <c r="E899" s="209"/>
      <c r="F899" s="209"/>
      <c r="G899" s="209"/>
      <c r="H899" s="209"/>
      <c r="I899" s="209"/>
      <c r="J899" s="210"/>
      <c r="K899" s="211"/>
      <c r="L899" s="211"/>
      <c r="M899" s="1013"/>
      <c r="N899" s="21"/>
      <c r="O899" s="845"/>
      <c r="P899" s="1135"/>
      <c r="Q899" s="845"/>
      <c r="R899" s="1277" t="s">
        <v>26</v>
      </c>
      <c r="S899" s="1278"/>
      <c r="T899" s="43">
        <v>0</v>
      </c>
    </row>
    <row r="900" spans="18:20" ht="13.5" customHeight="1">
      <c r="R900" s="1277" t="s">
        <v>28</v>
      </c>
      <c r="S900" s="1278"/>
      <c r="T900" s="30">
        <v>0.33487084870848705</v>
      </c>
    </row>
    <row r="901" spans="1:20" ht="13.5" customHeight="1">
      <c r="A901" s="874" t="s">
        <v>589</v>
      </c>
      <c r="B901" s="875"/>
      <c r="C901" s="875"/>
      <c r="D901" s="875"/>
      <c r="E901" s="875"/>
      <c r="F901" s="875"/>
      <c r="G901" s="875"/>
      <c r="H901" s="875"/>
      <c r="I901" s="875"/>
      <c r="J901" s="875"/>
      <c r="K901" s="875"/>
      <c r="L901" s="875"/>
      <c r="M901" s="954"/>
      <c r="N901" s="875"/>
      <c r="O901" s="1121"/>
      <c r="P901" s="1121"/>
      <c r="Q901" s="1121"/>
      <c r="R901" s="875"/>
      <c r="S901" s="875"/>
      <c r="T901" s="876"/>
    </row>
    <row r="902" spans="13:18" ht="13.5" customHeight="1">
      <c r="M902" s="953"/>
      <c r="N902" s="17"/>
      <c r="R902" s="17"/>
    </row>
    <row r="903" spans="1:18" ht="13.5" customHeight="1">
      <c r="A903" s="147" t="s">
        <v>0</v>
      </c>
      <c r="B903" s="803" t="s">
        <v>20</v>
      </c>
      <c r="C903" s="491"/>
      <c r="D903" s="491"/>
      <c r="E903" s="492"/>
      <c r="F903" s="492"/>
      <c r="G903" s="32"/>
      <c r="H903" s="32"/>
      <c r="M903" s="953"/>
      <c r="N903" s="17"/>
      <c r="R903" s="17"/>
    </row>
    <row r="904" spans="1:18" ht="13.5" customHeight="1">
      <c r="A904" s="147" t="s">
        <v>21</v>
      </c>
      <c r="B904" s="804" t="s">
        <v>512</v>
      </c>
      <c r="C904" s="17"/>
      <c r="D904" s="493"/>
      <c r="E904" s="493"/>
      <c r="F904" s="493"/>
      <c r="M904" s="953"/>
      <c r="N904" s="17"/>
      <c r="R904" s="17"/>
    </row>
    <row r="905" spans="1:18" ht="13.5" customHeight="1">
      <c r="A905" s="147" t="s">
        <v>1</v>
      </c>
      <c r="B905" s="805" t="s">
        <v>2</v>
      </c>
      <c r="C905" s="508"/>
      <c r="D905" s="494"/>
      <c r="E905" s="492"/>
      <c r="F905" s="492"/>
      <c r="G905" s="34"/>
      <c r="H905" s="34"/>
      <c r="M905" s="953"/>
      <c r="N905" s="17"/>
      <c r="R905" s="17"/>
    </row>
    <row r="906" spans="1:18" ht="13.5" customHeight="1">
      <c r="A906" s="596" t="s">
        <v>22</v>
      </c>
      <c r="B906" s="530">
        <v>2020</v>
      </c>
      <c r="C906" s="17"/>
      <c r="D906" s="17"/>
      <c r="E906" s="492"/>
      <c r="F906" s="492"/>
      <c r="G906" s="36"/>
      <c r="H906" s="36"/>
      <c r="M906" s="953"/>
      <c r="N906" s="17"/>
      <c r="R906" s="17"/>
    </row>
    <row r="907" spans="1:18" ht="13.5" customHeight="1">
      <c r="A907" s="596" t="s">
        <v>30</v>
      </c>
      <c r="B907" s="670">
        <v>44174</v>
      </c>
      <c r="C907" s="815"/>
      <c r="D907" s="491"/>
      <c r="E907" s="492"/>
      <c r="F907" s="492"/>
      <c r="M907" s="953"/>
      <c r="N907" s="17"/>
      <c r="R907" s="17"/>
    </row>
    <row r="908" spans="1:18" ht="13.5" customHeight="1">
      <c r="A908" s="203" t="s">
        <v>31</v>
      </c>
      <c r="B908" s="671">
        <v>44294</v>
      </c>
      <c r="C908" s="816"/>
      <c r="D908" s="491"/>
      <c r="E908" s="492"/>
      <c r="F908" s="492"/>
      <c r="M908" s="953"/>
      <c r="N908" s="17"/>
      <c r="R908" s="17"/>
    </row>
    <row r="909" spans="4:18" ht="13.5" customHeight="1">
      <c r="D909" s="17"/>
      <c r="E909" s="17"/>
      <c r="F909" s="17"/>
      <c r="G909" s="17"/>
      <c r="H909" s="17"/>
      <c r="M909" s="953"/>
      <c r="N909" s="17"/>
      <c r="R909" s="17"/>
    </row>
    <row r="910" spans="1:18" ht="24.75" customHeight="1">
      <c r="A910" s="205" t="s">
        <v>1185</v>
      </c>
      <c r="B910" s="189"/>
      <c r="C910" s="189"/>
      <c r="D910" s="45"/>
      <c r="E910" s="492"/>
      <c r="F910" s="492"/>
      <c r="G910" s="601"/>
      <c r="H910" s="601"/>
      <c r="M910" s="979"/>
      <c r="N910" s="17"/>
      <c r="R910" s="17"/>
    </row>
    <row r="911" spans="1:20" ht="42.75" customHeight="1">
      <c r="A911" s="39" t="s">
        <v>3</v>
      </c>
      <c r="B911" s="39" t="s">
        <v>4</v>
      </c>
      <c r="C911" s="39" t="s">
        <v>474</v>
      </c>
      <c r="D911" s="39" t="s">
        <v>33</v>
      </c>
      <c r="E911" s="39" t="s">
        <v>34</v>
      </c>
      <c r="F911" s="39" t="s">
        <v>5</v>
      </c>
      <c r="G911" s="40" t="s">
        <v>6</v>
      </c>
      <c r="H911" s="39" t="s">
        <v>7</v>
      </c>
      <c r="I911" s="39" t="s">
        <v>35</v>
      </c>
      <c r="J911" s="39" t="s">
        <v>36</v>
      </c>
      <c r="K911" s="39" t="s">
        <v>8</v>
      </c>
      <c r="L911" s="39" t="s">
        <v>9</v>
      </c>
      <c r="M911" s="957" t="s">
        <v>37</v>
      </c>
      <c r="N911" s="170" t="s">
        <v>10</v>
      </c>
      <c r="O911" s="1097" t="s">
        <v>11</v>
      </c>
      <c r="P911" s="446" t="s">
        <v>12</v>
      </c>
      <c r="Q911" s="1097" t="s">
        <v>13</v>
      </c>
      <c r="R911" s="170" t="s">
        <v>14</v>
      </c>
      <c r="S911" s="1286" t="s">
        <v>38</v>
      </c>
      <c r="T911" s="1286"/>
    </row>
    <row r="912" spans="1:20" ht="85.5" customHeight="1">
      <c r="A912" s="1806">
        <v>1</v>
      </c>
      <c r="B912" s="1387">
        <v>1905001</v>
      </c>
      <c r="C912" s="904" t="s">
        <v>961</v>
      </c>
      <c r="D912" s="1359" t="s">
        <v>993</v>
      </c>
      <c r="E912" s="1359" t="s">
        <v>1012</v>
      </c>
      <c r="F912" s="611" t="s">
        <v>1031</v>
      </c>
      <c r="G912" s="610" t="s">
        <v>1054</v>
      </c>
      <c r="H912" s="610" t="s">
        <v>865</v>
      </c>
      <c r="I912" s="332" t="s">
        <v>866</v>
      </c>
      <c r="J912" s="332">
        <v>1</v>
      </c>
      <c r="K912" s="341">
        <v>44197</v>
      </c>
      <c r="L912" s="341">
        <v>44286</v>
      </c>
      <c r="M912" s="1014">
        <f>(+L912-K912)/7</f>
        <v>12.714285714285714</v>
      </c>
      <c r="N912" s="599"/>
      <c r="O912" s="1097">
        <v>100</v>
      </c>
      <c r="P912" s="854">
        <v>0</v>
      </c>
      <c r="Q912" s="854">
        <v>0</v>
      </c>
      <c r="R912" s="247"/>
      <c r="S912" s="39" t="s">
        <v>15</v>
      </c>
      <c r="T912" s="173" t="s">
        <v>16</v>
      </c>
    </row>
    <row r="913" spans="1:20" ht="55.5" customHeight="1">
      <c r="A913" s="1806"/>
      <c r="B913" s="1387"/>
      <c r="C913" s="904"/>
      <c r="D913" s="1359"/>
      <c r="E913" s="1359"/>
      <c r="F913" s="611" t="s">
        <v>1032</v>
      </c>
      <c r="G913" s="610" t="s">
        <v>1055</v>
      </c>
      <c r="H913" s="610" t="s">
        <v>1072</v>
      </c>
      <c r="I913" s="332" t="s">
        <v>866</v>
      </c>
      <c r="J913" s="332">
        <v>1</v>
      </c>
      <c r="K913" s="341">
        <v>44197</v>
      </c>
      <c r="L913" s="341">
        <v>44560</v>
      </c>
      <c r="M913" s="1014">
        <f>(+L913-K913)/7</f>
        <v>51.857142857142854</v>
      </c>
      <c r="N913" s="599"/>
      <c r="O913" s="1097">
        <v>25</v>
      </c>
      <c r="P913" s="854">
        <v>0</v>
      </c>
      <c r="Q913" s="854">
        <v>0</v>
      </c>
      <c r="R913" s="323"/>
      <c r="S913" s="39"/>
      <c r="T913" s="173"/>
    </row>
    <row r="914" spans="1:20" ht="70.5" customHeight="1">
      <c r="A914" s="332">
        <v>2</v>
      </c>
      <c r="B914" s="332">
        <v>1704003</v>
      </c>
      <c r="C914" s="610" t="s">
        <v>962</v>
      </c>
      <c r="D914" s="610" t="s">
        <v>861</v>
      </c>
      <c r="E914" s="610" t="s">
        <v>1013</v>
      </c>
      <c r="F914" s="610" t="s">
        <v>1033</v>
      </c>
      <c r="G914" s="610" t="s">
        <v>1056</v>
      </c>
      <c r="H914" s="610" t="s">
        <v>1073</v>
      </c>
      <c r="I914" s="332" t="s">
        <v>1091</v>
      </c>
      <c r="J914" s="332">
        <v>1</v>
      </c>
      <c r="K914" s="341">
        <v>44197</v>
      </c>
      <c r="L914" s="341">
        <v>44316</v>
      </c>
      <c r="M914" s="1014">
        <f>(+L914-K914)/7</f>
        <v>17</v>
      </c>
      <c r="N914" s="599"/>
      <c r="O914" s="1097">
        <v>100</v>
      </c>
      <c r="P914" s="854">
        <v>0</v>
      </c>
      <c r="Q914" s="854">
        <v>0</v>
      </c>
      <c r="R914" s="323"/>
      <c r="S914" s="39"/>
      <c r="T914" s="173"/>
    </row>
    <row r="915" spans="1:20" ht="101.25" customHeight="1">
      <c r="A915" s="332">
        <v>3</v>
      </c>
      <c r="B915" s="332">
        <v>1703100</v>
      </c>
      <c r="C915" s="610" t="s">
        <v>963</v>
      </c>
      <c r="D915" s="610" t="s">
        <v>994</v>
      </c>
      <c r="E915" s="610" t="s">
        <v>1014</v>
      </c>
      <c r="F915" s="610" t="s">
        <v>1034</v>
      </c>
      <c r="G915" s="610" t="s">
        <v>1057</v>
      </c>
      <c r="H915" s="610" t="s">
        <v>1074</v>
      </c>
      <c r="I915" s="332" t="s">
        <v>1092</v>
      </c>
      <c r="J915" s="336">
        <v>1</v>
      </c>
      <c r="K915" s="341">
        <v>44197</v>
      </c>
      <c r="L915" s="341">
        <v>44560</v>
      </c>
      <c r="M915" s="1014">
        <f>(+L915-K915)/7</f>
        <v>51.857142857142854</v>
      </c>
      <c r="N915" s="599"/>
      <c r="O915" s="1097">
        <v>0</v>
      </c>
      <c r="P915" s="854">
        <v>0</v>
      </c>
      <c r="Q915" s="854">
        <v>0</v>
      </c>
      <c r="R915" s="323"/>
      <c r="S915" s="39"/>
      <c r="T915" s="173"/>
    </row>
    <row r="916" spans="1:20" ht="66" customHeight="1">
      <c r="A916" s="1387">
        <v>4</v>
      </c>
      <c r="B916" s="1387">
        <v>1905001</v>
      </c>
      <c r="C916" s="1359" t="s">
        <v>964</v>
      </c>
      <c r="D916" s="1359" t="s">
        <v>993</v>
      </c>
      <c r="E916" s="1359" t="s">
        <v>1012</v>
      </c>
      <c r="F916" s="611" t="s">
        <v>1035</v>
      </c>
      <c r="G916" s="610" t="s">
        <v>1054</v>
      </c>
      <c r="H916" s="610" t="s">
        <v>865</v>
      </c>
      <c r="I916" s="332" t="s">
        <v>866</v>
      </c>
      <c r="J916" s="332">
        <v>1</v>
      </c>
      <c r="K916" s="341">
        <v>44197</v>
      </c>
      <c r="L916" s="341">
        <v>44286</v>
      </c>
      <c r="M916" s="1014">
        <f aca="true" t="shared" si="5" ref="M916:M929">(+L916-K916)/7</f>
        <v>12.714285714285714</v>
      </c>
      <c r="N916" s="599"/>
      <c r="O916" s="1097">
        <v>100</v>
      </c>
      <c r="P916" s="854">
        <v>0</v>
      </c>
      <c r="Q916" s="854">
        <v>0</v>
      </c>
      <c r="R916" s="323"/>
      <c r="S916" s="39"/>
      <c r="T916" s="173"/>
    </row>
    <row r="917" spans="1:20" ht="63" customHeight="1">
      <c r="A917" s="1387"/>
      <c r="B917" s="1387"/>
      <c r="C917" s="1359"/>
      <c r="D917" s="1359"/>
      <c r="E917" s="1359"/>
      <c r="F917" s="611" t="s">
        <v>1032</v>
      </c>
      <c r="G917" s="610" t="s">
        <v>1055</v>
      </c>
      <c r="H917" s="610" t="s">
        <v>1072</v>
      </c>
      <c r="I917" s="332" t="s">
        <v>866</v>
      </c>
      <c r="J917" s="332">
        <v>1</v>
      </c>
      <c r="K917" s="341">
        <v>44197</v>
      </c>
      <c r="L917" s="341">
        <v>44560</v>
      </c>
      <c r="M917" s="1014">
        <f t="shared" si="5"/>
        <v>51.857142857142854</v>
      </c>
      <c r="N917" s="599"/>
      <c r="O917" s="1097">
        <v>0</v>
      </c>
      <c r="P917" s="854">
        <v>0</v>
      </c>
      <c r="Q917" s="854">
        <v>0</v>
      </c>
      <c r="R917" s="323"/>
      <c r="S917" s="39"/>
      <c r="T917" s="173"/>
    </row>
    <row r="918" spans="1:20" ht="86.25" customHeight="1">
      <c r="A918" s="332">
        <v>5</v>
      </c>
      <c r="B918" s="332">
        <v>1802100</v>
      </c>
      <c r="C918" s="610" t="s">
        <v>965</v>
      </c>
      <c r="D918" s="610" t="s">
        <v>861</v>
      </c>
      <c r="E918" s="610" t="s">
        <v>1013</v>
      </c>
      <c r="F918" s="610" t="s">
        <v>1036</v>
      </c>
      <c r="G918" s="610" t="s">
        <v>1058</v>
      </c>
      <c r="H918" s="610" t="s">
        <v>1075</v>
      </c>
      <c r="I918" s="332" t="s">
        <v>1093</v>
      </c>
      <c r="J918" s="332">
        <v>2</v>
      </c>
      <c r="K918" s="341">
        <v>44197</v>
      </c>
      <c r="L918" s="341">
        <v>44561</v>
      </c>
      <c r="M918" s="1014">
        <f t="shared" si="5"/>
        <v>52</v>
      </c>
      <c r="N918" s="599"/>
      <c r="O918" s="1097">
        <v>0</v>
      </c>
      <c r="P918" s="854">
        <v>0</v>
      </c>
      <c r="Q918" s="854">
        <v>0</v>
      </c>
      <c r="R918" s="323"/>
      <c r="S918" s="39"/>
      <c r="T918" s="173"/>
    </row>
    <row r="919" spans="1:20" ht="88.5" customHeight="1">
      <c r="A919" s="332">
        <v>6</v>
      </c>
      <c r="B919" s="332">
        <v>1704003</v>
      </c>
      <c r="C919" s="610" t="s">
        <v>966</v>
      </c>
      <c r="D919" s="610" t="s">
        <v>995</v>
      </c>
      <c r="E919" s="610" t="s">
        <v>1015</v>
      </c>
      <c r="F919" s="610" t="s">
        <v>1033</v>
      </c>
      <c r="G919" s="610" t="s">
        <v>1056</v>
      </c>
      <c r="H919" s="610" t="s">
        <v>1073</v>
      </c>
      <c r="I919" s="332" t="s">
        <v>1091</v>
      </c>
      <c r="J919" s="332">
        <v>1</v>
      </c>
      <c r="K919" s="341">
        <v>44197</v>
      </c>
      <c r="L919" s="341">
        <v>44316</v>
      </c>
      <c r="M919" s="1014">
        <f t="shared" si="5"/>
        <v>17</v>
      </c>
      <c r="N919" s="599"/>
      <c r="O919" s="878">
        <v>1</v>
      </c>
      <c r="P919" s="854">
        <f>M919*O919</f>
        <v>17</v>
      </c>
      <c r="Q919" s="854">
        <v>0</v>
      </c>
      <c r="R919" s="323"/>
      <c r="S919" s="39"/>
      <c r="T919" s="173"/>
    </row>
    <row r="920" spans="1:20" ht="99" customHeight="1">
      <c r="A920" s="332">
        <v>7</v>
      </c>
      <c r="B920" s="332">
        <v>1703100</v>
      </c>
      <c r="C920" s="610" t="s">
        <v>967</v>
      </c>
      <c r="D920" s="610" t="s">
        <v>994</v>
      </c>
      <c r="E920" s="610" t="s">
        <v>1014</v>
      </c>
      <c r="F920" s="610" t="s">
        <v>1034</v>
      </c>
      <c r="G920" s="610" t="s">
        <v>1057</v>
      </c>
      <c r="H920" s="610" t="s">
        <v>1074</v>
      </c>
      <c r="I920" s="332" t="s">
        <v>1094</v>
      </c>
      <c r="J920" s="336">
        <v>1</v>
      </c>
      <c r="K920" s="341">
        <v>44197</v>
      </c>
      <c r="L920" s="341">
        <v>44561</v>
      </c>
      <c r="M920" s="1014">
        <f t="shared" si="5"/>
        <v>52</v>
      </c>
      <c r="N920" s="599"/>
      <c r="O920" s="1097">
        <v>0</v>
      </c>
      <c r="P920" s="854">
        <v>0</v>
      </c>
      <c r="Q920" s="854">
        <v>0</v>
      </c>
      <c r="R920" s="323"/>
      <c r="S920" s="39"/>
      <c r="T920" s="173"/>
    </row>
    <row r="921" spans="1:20" ht="90" customHeight="1">
      <c r="A921" s="332">
        <v>8</v>
      </c>
      <c r="B921" s="332">
        <v>1905001</v>
      </c>
      <c r="C921" s="610" t="s">
        <v>968</v>
      </c>
      <c r="D921" s="610" t="s">
        <v>993</v>
      </c>
      <c r="E921" s="610" t="s">
        <v>1012</v>
      </c>
      <c r="F921" s="611" t="s">
        <v>1037</v>
      </c>
      <c r="G921" s="610" t="s">
        <v>1054</v>
      </c>
      <c r="H921" s="610" t="s">
        <v>1076</v>
      </c>
      <c r="I921" s="332" t="s">
        <v>1095</v>
      </c>
      <c r="J921" s="336">
        <v>1</v>
      </c>
      <c r="K921" s="341">
        <v>44197</v>
      </c>
      <c r="L921" s="341">
        <v>44286</v>
      </c>
      <c r="M921" s="1014">
        <f t="shared" si="5"/>
        <v>12.714285714285714</v>
      </c>
      <c r="N921" s="599"/>
      <c r="O921" s="878">
        <v>1</v>
      </c>
      <c r="P921" s="1152">
        <f>M921*O921</f>
        <v>12.714285714285714</v>
      </c>
      <c r="Q921" s="1152">
        <f>P921</f>
        <v>12.714285714285714</v>
      </c>
      <c r="R921" s="323"/>
      <c r="S921" s="39"/>
      <c r="T921" s="173"/>
    </row>
    <row r="922" spans="1:20" ht="116.25" customHeight="1">
      <c r="A922" s="332">
        <v>9</v>
      </c>
      <c r="B922" s="332">
        <v>1905001</v>
      </c>
      <c r="C922" s="610" t="s">
        <v>969</v>
      </c>
      <c r="D922" s="610" t="s">
        <v>993</v>
      </c>
      <c r="E922" s="610" t="s">
        <v>1012</v>
      </c>
      <c r="F922" s="611" t="s">
        <v>1038</v>
      </c>
      <c r="G922" s="610" t="s">
        <v>1054</v>
      </c>
      <c r="H922" s="610" t="s">
        <v>1077</v>
      </c>
      <c r="I922" s="332" t="s">
        <v>1095</v>
      </c>
      <c r="J922" s="336">
        <v>1</v>
      </c>
      <c r="K922" s="341">
        <v>44197</v>
      </c>
      <c r="L922" s="341">
        <v>44286</v>
      </c>
      <c r="M922" s="1014">
        <f t="shared" si="5"/>
        <v>12.714285714285714</v>
      </c>
      <c r="N922" s="599"/>
      <c r="O922" s="878">
        <v>1</v>
      </c>
      <c r="P922" s="1152">
        <f>O922*M922</f>
        <v>12.714285714285714</v>
      </c>
      <c r="Q922" s="1152">
        <f>P922</f>
        <v>12.714285714285714</v>
      </c>
      <c r="R922" s="323"/>
      <c r="S922" s="39"/>
      <c r="T922" s="173"/>
    </row>
    <row r="923" spans="1:20" ht="101.25" customHeight="1">
      <c r="A923" s="332">
        <v>10</v>
      </c>
      <c r="B923" s="332">
        <v>1802002</v>
      </c>
      <c r="C923" s="610" t="s">
        <v>970</v>
      </c>
      <c r="D923" s="610" t="s">
        <v>996</v>
      </c>
      <c r="E923" s="610" t="s">
        <v>1016</v>
      </c>
      <c r="F923" s="611" t="s">
        <v>1039</v>
      </c>
      <c r="G923" s="610" t="s">
        <v>1054</v>
      </c>
      <c r="H923" s="610" t="s">
        <v>1078</v>
      </c>
      <c r="I923" s="332" t="s">
        <v>1095</v>
      </c>
      <c r="J923" s="336">
        <v>1</v>
      </c>
      <c r="K923" s="341">
        <v>44197</v>
      </c>
      <c r="L923" s="341">
        <v>44286</v>
      </c>
      <c r="M923" s="1014">
        <f t="shared" si="5"/>
        <v>12.714285714285714</v>
      </c>
      <c r="N923" s="599"/>
      <c r="O923" s="878">
        <v>1</v>
      </c>
      <c r="P923" s="854">
        <v>0</v>
      </c>
      <c r="Q923" s="854">
        <v>0</v>
      </c>
      <c r="R923" s="323"/>
      <c r="S923" s="39"/>
      <c r="T923" s="173"/>
    </row>
    <row r="924" spans="1:20" ht="85.5" customHeight="1">
      <c r="A924" s="332">
        <v>11</v>
      </c>
      <c r="B924" s="332">
        <v>1404004</v>
      </c>
      <c r="C924" s="610" t="s">
        <v>971</v>
      </c>
      <c r="D924" s="610" t="s">
        <v>997</v>
      </c>
      <c r="E924" s="610" t="s">
        <v>1017</v>
      </c>
      <c r="F924" s="610" t="s">
        <v>1040</v>
      </c>
      <c r="G924" s="610" t="s">
        <v>1059</v>
      </c>
      <c r="H924" s="610" t="s">
        <v>1079</v>
      </c>
      <c r="I924" s="332" t="s">
        <v>1096</v>
      </c>
      <c r="J924" s="332">
        <v>12</v>
      </c>
      <c r="K924" s="341">
        <v>44197</v>
      </c>
      <c r="L924" s="341">
        <v>44561</v>
      </c>
      <c r="M924" s="1014">
        <f t="shared" si="5"/>
        <v>52</v>
      </c>
      <c r="N924" s="599"/>
      <c r="O924" s="878">
        <v>0.1</v>
      </c>
      <c r="P924" s="854">
        <f>M924*O924</f>
        <v>5.2</v>
      </c>
      <c r="Q924" s="854">
        <f aca="true" t="shared" si="6" ref="Q924:Q933">P924</f>
        <v>5.2</v>
      </c>
      <c r="R924" s="323"/>
      <c r="S924" s="39"/>
      <c r="T924" s="173"/>
    </row>
    <row r="925" spans="1:20" ht="87.75" customHeight="1">
      <c r="A925" s="332">
        <v>12</v>
      </c>
      <c r="B925" s="332">
        <v>1404003</v>
      </c>
      <c r="C925" s="610" t="s">
        <v>972</v>
      </c>
      <c r="D925" s="610" t="s">
        <v>998</v>
      </c>
      <c r="E925" s="610" t="s">
        <v>1018</v>
      </c>
      <c r="F925" s="610" t="s">
        <v>1041</v>
      </c>
      <c r="G925" s="610" t="s">
        <v>1060</v>
      </c>
      <c r="H925" s="610" t="s">
        <v>1079</v>
      </c>
      <c r="I925" s="332" t="s">
        <v>1096</v>
      </c>
      <c r="J925" s="332">
        <v>12</v>
      </c>
      <c r="K925" s="341">
        <v>44197</v>
      </c>
      <c r="L925" s="341">
        <v>44561</v>
      </c>
      <c r="M925" s="1014">
        <f t="shared" si="5"/>
        <v>52</v>
      </c>
      <c r="N925" s="599"/>
      <c r="O925" s="878">
        <v>0.1</v>
      </c>
      <c r="P925" s="854">
        <f>M925*O925</f>
        <v>5.2</v>
      </c>
      <c r="Q925" s="854">
        <f t="shared" si="6"/>
        <v>5.2</v>
      </c>
      <c r="R925" s="323"/>
      <c r="S925" s="39"/>
      <c r="T925" s="173"/>
    </row>
    <row r="926" spans="1:20" ht="92.25" customHeight="1">
      <c r="A926" s="332">
        <v>13</v>
      </c>
      <c r="B926" s="332">
        <v>1905001</v>
      </c>
      <c r="C926" s="610" t="s">
        <v>973</v>
      </c>
      <c r="D926" s="610" t="s">
        <v>993</v>
      </c>
      <c r="E926" s="610" t="s">
        <v>1012</v>
      </c>
      <c r="F926" s="611" t="s">
        <v>1042</v>
      </c>
      <c r="G926" s="610" t="s">
        <v>1054</v>
      </c>
      <c r="H926" s="610" t="s">
        <v>1080</v>
      </c>
      <c r="I926" s="332" t="s">
        <v>1095</v>
      </c>
      <c r="J926" s="332">
        <v>1</v>
      </c>
      <c r="K926" s="341">
        <v>44197</v>
      </c>
      <c r="L926" s="341">
        <v>44286</v>
      </c>
      <c r="M926" s="1014">
        <v>12.714285714285714</v>
      </c>
      <c r="N926" s="599"/>
      <c r="O926" s="878">
        <v>1</v>
      </c>
      <c r="P926" s="1152">
        <f>M926*O926</f>
        <v>12.714285714285714</v>
      </c>
      <c r="Q926" s="1152">
        <f t="shared" si="6"/>
        <v>12.714285714285714</v>
      </c>
      <c r="R926" s="323"/>
      <c r="S926" s="39"/>
      <c r="T926" s="173"/>
    </row>
    <row r="927" spans="1:20" ht="74.25" customHeight="1">
      <c r="A927" s="332">
        <v>14</v>
      </c>
      <c r="B927" s="332">
        <v>1802001</v>
      </c>
      <c r="C927" s="610" t="s">
        <v>974</v>
      </c>
      <c r="D927" s="610" t="s">
        <v>999</v>
      </c>
      <c r="E927" s="610" t="s">
        <v>1019</v>
      </c>
      <c r="F927" s="610" t="s">
        <v>1043</v>
      </c>
      <c r="G927" s="610" t="s">
        <v>1061</v>
      </c>
      <c r="H927" s="610" t="s">
        <v>1081</v>
      </c>
      <c r="I927" s="332" t="s">
        <v>1097</v>
      </c>
      <c r="J927" s="332">
        <v>1</v>
      </c>
      <c r="K927" s="341">
        <v>44197</v>
      </c>
      <c r="L927" s="341">
        <v>44561</v>
      </c>
      <c r="M927" s="1014">
        <f t="shared" si="5"/>
        <v>52</v>
      </c>
      <c r="N927" s="599"/>
      <c r="O927" s="878">
        <v>0.25</v>
      </c>
      <c r="P927" s="854">
        <f>O927*M927</f>
        <v>13</v>
      </c>
      <c r="Q927" s="854">
        <f t="shared" si="6"/>
        <v>13</v>
      </c>
      <c r="R927" s="323"/>
      <c r="S927" s="39"/>
      <c r="T927" s="173"/>
    </row>
    <row r="928" spans="1:20" ht="105.75" customHeight="1">
      <c r="A928" s="332">
        <v>15</v>
      </c>
      <c r="B928" s="332">
        <v>1703001</v>
      </c>
      <c r="C928" s="610" t="s">
        <v>975</v>
      </c>
      <c r="D928" s="610" t="s">
        <v>994</v>
      </c>
      <c r="E928" s="610" t="s">
        <v>1014</v>
      </c>
      <c r="F928" s="610" t="s">
        <v>1034</v>
      </c>
      <c r="G928" s="610" t="s">
        <v>1057</v>
      </c>
      <c r="H928" s="610" t="s">
        <v>1074</v>
      </c>
      <c r="I928" s="332" t="s">
        <v>1098</v>
      </c>
      <c r="J928" s="336">
        <v>1</v>
      </c>
      <c r="K928" s="341">
        <v>44197</v>
      </c>
      <c r="L928" s="341">
        <v>44561</v>
      </c>
      <c r="M928" s="1014">
        <f t="shared" si="5"/>
        <v>52</v>
      </c>
      <c r="N928" s="599"/>
      <c r="O928" s="878">
        <v>0.25</v>
      </c>
      <c r="P928" s="854">
        <f>M928*O928</f>
        <v>13</v>
      </c>
      <c r="Q928" s="854">
        <f t="shared" si="6"/>
        <v>13</v>
      </c>
      <c r="R928" s="323"/>
      <c r="S928" s="39"/>
      <c r="T928" s="173"/>
    </row>
    <row r="929" spans="1:20" ht="60.75" customHeight="1">
      <c r="A929" s="332">
        <v>16</v>
      </c>
      <c r="B929" s="332">
        <v>1801002</v>
      </c>
      <c r="C929" s="610" t="s">
        <v>976</v>
      </c>
      <c r="D929" s="612" t="s">
        <v>1000</v>
      </c>
      <c r="E929" s="612" t="s">
        <v>1014</v>
      </c>
      <c r="F929" s="612" t="s">
        <v>1044</v>
      </c>
      <c r="G929" s="612" t="s">
        <v>1062</v>
      </c>
      <c r="H929" s="612" t="s">
        <v>1082</v>
      </c>
      <c r="I929" s="333" t="s">
        <v>1099</v>
      </c>
      <c r="J929" s="333">
        <v>1</v>
      </c>
      <c r="K929" s="342">
        <v>44197</v>
      </c>
      <c r="L929" s="342">
        <v>44561</v>
      </c>
      <c r="M929" s="1014">
        <f t="shared" si="5"/>
        <v>52</v>
      </c>
      <c r="N929" s="599"/>
      <c r="O929" s="878">
        <v>0.1</v>
      </c>
      <c r="P929" s="854">
        <f>M929*O929</f>
        <v>5.2</v>
      </c>
      <c r="Q929" s="854">
        <f t="shared" si="6"/>
        <v>5.2</v>
      </c>
      <c r="R929" s="323"/>
      <c r="S929" s="39"/>
      <c r="T929" s="173"/>
    </row>
    <row r="930" spans="1:20" ht="120" customHeight="1">
      <c r="A930" s="332">
        <v>17</v>
      </c>
      <c r="B930" s="332">
        <v>1802100</v>
      </c>
      <c r="C930" s="610" t="s">
        <v>977</v>
      </c>
      <c r="D930" s="612" t="s">
        <v>1001</v>
      </c>
      <c r="E930" s="610" t="s">
        <v>1020</v>
      </c>
      <c r="F930" s="610" t="s">
        <v>1045</v>
      </c>
      <c r="G930" s="610" t="s">
        <v>1063</v>
      </c>
      <c r="H930" s="610" t="s">
        <v>1083</v>
      </c>
      <c r="I930" s="332" t="s">
        <v>1100</v>
      </c>
      <c r="J930" s="336">
        <v>1</v>
      </c>
      <c r="K930" s="341">
        <v>44197</v>
      </c>
      <c r="L930" s="341">
        <v>44561</v>
      </c>
      <c r="M930" s="1014">
        <f>(+L930-K930)/7</f>
        <v>52</v>
      </c>
      <c r="N930" s="599"/>
      <c r="O930" s="878">
        <v>0.25</v>
      </c>
      <c r="P930" s="854">
        <f>M930*O930</f>
        <v>13</v>
      </c>
      <c r="Q930" s="854">
        <f t="shared" si="6"/>
        <v>13</v>
      </c>
      <c r="R930" s="323"/>
      <c r="S930" s="39"/>
      <c r="T930" s="173"/>
    </row>
    <row r="931" spans="1:20" ht="63" customHeight="1">
      <c r="A931" s="332">
        <v>18</v>
      </c>
      <c r="B931" s="332">
        <v>1102002</v>
      </c>
      <c r="C931" s="610" t="s">
        <v>978</v>
      </c>
      <c r="D931" s="610" t="s">
        <v>1002</v>
      </c>
      <c r="E931" s="610" t="s">
        <v>1021</v>
      </c>
      <c r="F931" s="610" t="s">
        <v>1046</v>
      </c>
      <c r="G931" s="610" t="s">
        <v>1064</v>
      </c>
      <c r="H931" s="610" t="s">
        <v>1084</v>
      </c>
      <c r="I931" s="332" t="s">
        <v>1101</v>
      </c>
      <c r="J931" s="332">
        <v>4</v>
      </c>
      <c r="K931" s="341">
        <v>44197</v>
      </c>
      <c r="L931" s="341">
        <v>44561</v>
      </c>
      <c r="M931" s="1014">
        <f>(+L931-K931)/7</f>
        <v>52</v>
      </c>
      <c r="N931" s="599"/>
      <c r="O931" s="878">
        <v>0</v>
      </c>
      <c r="P931" s="854">
        <f>M931*O931</f>
        <v>0</v>
      </c>
      <c r="Q931" s="854">
        <f t="shared" si="6"/>
        <v>0</v>
      </c>
      <c r="R931" s="323"/>
      <c r="S931" s="39"/>
      <c r="T931" s="173"/>
    </row>
    <row r="932" spans="1:20" ht="122.25" customHeight="1">
      <c r="A932" s="332">
        <v>19</v>
      </c>
      <c r="B932" s="332">
        <v>1802003</v>
      </c>
      <c r="C932" s="589" t="s">
        <v>979</v>
      </c>
      <c r="D932" s="589" t="s">
        <v>1003</v>
      </c>
      <c r="E932" s="589" t="s">
        <v>1022</v>
      </c>
      <c r="F932" s="613" t="s">
        <v>1045</v>
      </c>
      <c r="G932" s="614" t="s">
        <v>1065</v>
      </c>
      <c r="H932" s="614" t="s">
        <v>1083</v>
      </c>
      <c r="I932" s="332" t="s">
        <v>1100</v>
      </c>
      <c r="J932" s="608">
        <v>1</v>
      </c>
      <c r="K932" s="344">
        <v>44197</v>
      </c>
      <c r="L932" s="344">
        <v>44561</v>
      </c>
      <c r="M932" s="1015">
        <f>(+L932-K932)/7</f>
        <v>52</v>
      </c>
      <c r="N932" s="599"/>
      <c r="O932" s="878">
        <v>0.25</v>
      </c>
      <c r="P932" s="854">
        <f>M932*O932</f>
        <v>13</v>
      </c>
      <c r="Q932" s="854">
        <f t="shared" si="6"/>
        <v>13</v>
      </c>
      <c r="R932" s="323"/>
      <c r="S932" s="39"/>
      <c r="T932" s="173"/>
    </row>
    <row r="933" spans="1:20" ht="102" customHeight="1">
      <c r="A933" s="332">
        <v>20</v>
      </c>
      <c r="B933" s="332">
        <v>1703100</v>
      </c>
      <c r="C933" s="589" t="s">
        <v>980</v>
      </c>
      <c r="D933" s="610" t="s">
        <v>994</v>
      </c>
      <c r="E933" s="610" t="s">
        <v>1014</v>
      </c>
      <c r="F933" s="610" t="s">
        <v>1034</v>
      </c>
      <c r="G933" s="610" t="s">
        <v>1057</v>
      </c>
      <c r="H933" s="610" t="s">
        <v>1074</v>
      </c>
      <c r="I933" s="332" t="s">
        <v>1098</v>
      </c>
      <c r="J933" s="332">
        <v>1</v>
      </c>
      <c r="K933" s="341">
        <v>44197</v>
      </c>
      <c r="L933" s="341">
        <v>44561</v>
      </c>
      <c r="M933" s="1015">
        <v>52</v>
      </c>
      <c r="N933" s="599"/>
      <c r="O933" s="878">
        <v>0.25</v>
      </c>
      <c r="P933" s="854">
        <f>O933*M933</f>
        <v>13</v>
      </c>
      <c r="Q933" s="854">
        <f t="shared" si="6"/>
        <v>13</v>
      </c>
      <c r="R933" s="323"/>
      <c r="S933" s="39"/>
      <c r="T933" s="173"/>
    </row>
    <row r="934" spans="1:20" ht="103.5" customHeight="1">
      <c r="A934" s="332">
        <v>21</v>
      </c>
      <c r="B934" s="332">
        <v>1802100</v>
      </c>
      <c r="C934" s="615" t="s">
        <v>981</v>
      </c>
      <c r="D934" s="616" t="s">
        <v>1004</v>
      </c>
      <c r="E934" s="616" t="s">
        <v>1023</v>
      </c>
      <c r="F934" s="610" t="s">
        <v>1043</v>
      </c>
      <c r="G934" s="610" t="s">
        <v>1061</v>
      </c>
      <c r="H934" s="610" t="s">
        <v>1081</v>
      </c>
      <c r="I934" s="332" t="s">
        <v>1097</v>
      </c>
      <c r="J934" s="332">
        <v>1</v>
      </c>
      <c r="K934" s="341">
        <v>44197</v>
      </c>
      <c r="L934" s="341">
        <v>44561</v>
      </c>
      <c r="M934" s="1014">
        <v>52</v>
      </c>
      <c r="N934" s="599"/>
      <c r="O934" s="878">
        <v>0.25</v>
      </c>
      <c r="P934" s="854">
        <v>0</v>
      </c>
      <c r="Q934" s="854">
        <v>0</v>
      </c>
      <c r="R934" s="323"/>
      <c r="S934" s="39"/>
      <c r="T934" s="173"/>
    </row>
    <row r="935" spans="1:20" ht="193.5" customHeight="1">
      <c r="A935" s="332">
        <v>22</v>
      </c>
      <c r="B935" s="332">
        <v>1802100</v>
      </c>
      <c r="C935" s="615" t="s">
        <v>982</v>
      </c>
      <c r="D935" s="610" t="s">
        <v>1005</v>
      </c>
      <c r="E935" s="616" t="s">
        <v>1024</v>
      </c>
      <c r="F935" s="610" t="s">
        <v>1045</v>
      </c>
      <c r="G935" s="610" t="s">
        <v>1063</v>
      </c>
      <c r="H935" s="610" t="s">
        <v>1083</v>
      </c>
      <c r="I935" s="332" t="s">
        <v>1100</v>
      </c>
      <c r="J935" s="332">
        <v>1</v>
      </c>
      <c r="K935" s="341">
        <v>44197</v>
      </c>
      <c r="L935" s="341">
        <v>44561</v>
      </c>
      <c r="M935" s="1014">
        <v>52</v>
      </c>
      <c r="N935" s="599"/>
      <c r="O935" s="1097">
        <v>25</v>
      </c>
      <c r="P935" s="854">
        <v>0</v>
      </c>
      <c r="Q935" s="854">
        <v>0</v>
      </c>
      <c r="R935" s="323"/>
      <c r="S935" s="39"/>
      <c r="T935" s="173"/>
    </row>
    <row r="936" spans="1:20" ht="106.5" customHeight="1">
      <c r="A936" s="332">
        <v>23</v>
      </c>
      <c r="B936" s="332">
        <v>1801001</v>
      </c>
      <c r="C936" s="617" t="s">
        <v>983</v>
      </c>
      <c r="D936" s="617" t="s">
        <v>1006</v>
      </c>
      <c r="E936" s="616" t="s">
        <v>1025</v>
      </c>
      <c r="F936" s="618" t="s">
        <v>1047</v>
      </c>
      <c r="G936" s="610" t="s">
        <v>1066</v>
      </c>
      <c r="H936" s="610" t="s">
        <v>1085</v>
      </c>
      <c r="I936" s="332" t="s">
        <v>1102</v>
      </c>
      <c r="J936" s="609">
        <v>1</v>
      </c>
      <c r="K936" s="341">
        <v>44197</v>
      </c>
      <c r="L936" s="341">
        <v>44561</v>
      </c>
      <c r="M936" s="1014">
        <v>52</v>
      </c>
      <c r="N936" s="599"/>
      <c r="O936" s="1097">
        <v>25</v>
      </c>
      <c r="P936" s="854">
        <v>0</v>
      </c>
      <c r="Q936" s="854">
        <v>0</v>
      </c>
      <c r="R936" s="323"/>
      <c r="S936" s="39"/>
      <c r="T936" s="173"/>
    </row>
    <row r="937" spans="1:20" ht="90" customHeight="1">
      <c r="A937" s="332">
        <v>25</v>
      </c>
      <c r="B937" s="332">
        <v>1802005</v>
      </c>
      <c r="C937" s="617" t="s">
        <v>984</v>
      </c>
      <c r="D937" s="617" t="s">
        <v>1007</v>
      </c>
      <c r="E937" s="617" t="s">
        <v>1026</v>
      </c>
      <c r="F937" s="618" t="s">
        <v>1048</v>
      </c>
      <c r="G937" s="619" t="s">
        <v>1067</v>
      </c>
      <c r="H937" s="619" t="s">
        <v>1086</v>
      </c>
      <c r="I937" s="332" t="s">
        <v>1103</v>
      </c>
      <c r="J937" s="609">
        <v>1</v>
      </c>
      <c r="K937" s="341">
        <v>44197</v>
      </c>
      <c r="L937" s="341">
        <v>44561</v>
      </c>
      <c r="M937" s="1014">
        <v>52</v>
      </c>
      <c r="N937" s="599"/>
      <c r="O937" s="1097">
        <v>25</v>
      </c>
      <c r="P937" s="854">
        <v>0</v>
      </c>
      <c r="Q937" s="854">
        <v>0</v>
      </c>
      <c r="R937" s="323"/>
      <c r="S937" s="39"/>
      <c r="T937" s="173"/>
    </row>
    <row r="938" spans="1:20" ht="75" customHeight="1">
      <c r="A938" s="332">
        <v>25</v>
      </c>
      <c r="B938" s="332">
        <v>1802006</v>
      </c>
      <c r="C938" s="610" t="s">
        <v>985</v>
      </c>
      <c r="D938" s="610" t="s">
        <v>1008</v>
      </c>
      <c r="E938" s="610" t="s">
        <v>1027</v>
      </c>
      <c r="F938" s="620" t="s">
        <v>1049</v>
      </c>
      <c r="G938" s="621" t="s">
        <v>1068</v>
      </c>
      <c r="H938" s="620" t="s">
        <v>1087</v>
      </c>
      <c r="I938" s="334" t="s">
        <v>1104</v>
      </c>
      <c r="J938" s="337">
        <v>1</v>
      </c>
      <c r="K938" s="343" t="s">
        <v>1109</v>
      </c>
      <c r="L938" s="343" t="s">
        <v>1110</v>
      </c>
      <c r="M938" s="1016">
        <v>52</v>
      </c>
      <c r="N938" s="599"/>
      <c r="O938" s="1097">
        <v>25</v>
      </c>
      <c r="P938" s="854">
        <v>0</v>
      </c>
      <c r="Q938" s="854">
        <v>0</v>
      </c>
      <c r="R938" s="323"/>
      <c r="S938" s="39"/>
      <c r="T938" s="173"/>
    </row>
    <row r="939" spans="1:20" ht="146.25" customHeight="1">
      <c r="A939" s="332">
        <v>26</v>
      </c>
      <c r="B939" s="332">
        <v>1905001</v>
      </c>
      <c r="C939" s="610" t="s">
        <v>986</v>
      </c>
      <c r="D939" s="610" t="s">
        <v>993</v>
      </c>
      <c r="E939" s="610" t="s">
        <v>1012</v>
      </c>
      <c r="F939" s="611" t="s">
        <v>1050</v>
      </c>
      <c r="G939" s="610" t="s">
        <v>1054</v>
      </c>
      <c r="H939" s="610" t="s">
        <v>865</v>
      </c>
      <c r="I939" s="332" t="s">
        <v>866</v>
      </c>
      <c r="J939" s="332">
        <v>1</v>
      </c>
      <c r="K939" s="341">
        <v>44197</v>
      </c>
      <c r="L939" s="341">
        <v>44286</v>
      </c>
      <c r="M939" s="1017">
        <v>52</v>
      </c>
      <c r="N939" s="599"/>
      <c r="O939" s="878">
        <v>1</v>
      </c>
      <c r="P939" s="854">
        <f>M939*O939</f>
        <v>52</v>
      </c>
      <c r="Q939" s="854">
        <f>P939</f>
        <v>52</v>
      </c>
      <c r="R939" s="323"/>
      <c r="S939" s="39"/>
      <c r="T939" s="173"/>
    </row>
    <row r="940" spans="1:20" ht="73.5" customHeight="1">
      <c r="A940" s="332">
        <v>27</v>
      </c>
      <c r="B940" s="332">
        <v>1404100</v>
      </c>
      <c r="C940" s="610" t="s">
        <v>987</v>
      </c>
      <c r="D940" s="610" t="s">
        <v>1009</v>
      </c>
      <c r="E940" s="610" t="s">
        <v>1028</v>
      </c>
      <c r="F940" s="613" t="s">
        <v>1051</v>
      </c>
      <c r="G940" s="614" t="s">
        <v>1069</v>
      </c>
      <c r="H940" s="610" t="s">
        <v>1088</v>
      </c>
      <c r="I940" s="335" t="s">
        <v>1105</v>
      </c>
      <c r="J940" s="338">
        <v>12</v>
      </c>
      <c r="K940" s="344">
        <v>44197</v>
      </c>
      <c r="L940" s="344">
        <v>44561</v>
      </c>
      <c r="M940" s="1015">
        <v>52</v>
      </c>
      <c r="N940" s="599"/>
      <c r="O940" s="878">
        <v>0.1</v>
      </c>
      <c r="P940" s="854">
        <f>M940*O940</f>
        <v>5.2</v>
      </c>
      <c r="Q940" s="854">
        <v>0</v>
      </c>
      <c r="R940" s="323"/>
      <c r="S940" s="39"/>
      <c r="T940" s="173"/>
    </row>
    <row r="941" spans="1:20" ht="78" customHeight="1">
      <c r="A941" s="332">
        <v>28</v>
      </c>
      <c r="B941" s="332">
        <v>1801002</v>
      </c>
      <c r="C941" s="612" t="s">
        <v>988</v>
      </c>
      <c r="D941" s="612" t="s">
        <v>1000</v>
      </c>
      <c r="E941" s="612" t="s">
        <v>1014</v>
      </c>
      <c r="F941" s="612" t="s">
        <v>1044</v>
      </c>
      <c r="G941" s="612" t="s">
        <v>1062</v>
      </c>
      <c r="H941" s="612" t="s">
        <v>1082</v>
      </c>
      <c r="I941" s="333" t="s">
        <v>1099</v>
      </c>
      <c r="J941" s="333">
        <v>1</v>
      </c>
      <c r="K941" s="342">
        <v>44197</v>
      </c>
      <c r="L941" s="342">
        <v>44561</v>
      </c>
      <c r="M941" s="1017">
        <v>52</v>
      </c>
      <c r="N941" s="599"/>
      <c r="O941" s="878">
        <v>0.1</v>
      </c>
      <c r="P941" s="854">
        <f>M941*O941</f>
        <v>5.2</v>
      </c>
      <c r="Q941" s="854">
        <v>0</v>
      </c>
      <c r="R941" s="323"/>
      <c r="S941" s="39"/>
      <c r="T941" s="173"/>
    </row>
    <row r="942" spans="1:20" ht="95.25" customHeight="1">
      <c r="A942" s="332">
        <v>29</v>
      </c>
      <c r="B942" s="332">
        <v>1703100</v>
      </c>
      <c r="C942" s="610" t="s">
        <v>989</v>
      </c>
      <c r="D942" s="610" t="s">
        <v>994</v>
      </c>
      <c r="E942" s="610" t="s">
        <v>1014</v>
      </c>
      <c r="F942" s="610" t="s">
        <v>1034</v>
      </c>
      <c r="G942" s="610" t="s">
        <v>1057</v>
      </c>
      <c r="H942" s="610" t="s">
        <v>1074</v>
      </c>
      <c r="I942" s="332" t="s">
        <v>1106</v>
      </c>
      <c r="J942" s="336">
        <v>1</v>
      </c>
      <c r="K942" s="341">
        <v>44197</v>
      </c>
      <c r="L942" s="341">
        <v>44561</v>
      </c>
      <c r="M942" s="1017">
        <v>52</v>
      </c>
      <c r="N942" s="599"/>
      <c r="O942" s="1097">
        <v>0</v>
      </c>
      <c r="P942" s="854">
        <v>0</v>
      </c>
      <c r="Q942" s="854">
        <v>0</v>
      </c>
      <c r="R942" s="323"/>
      <c r="S942" s="39"/>
      <c r="T942" s="173"/>
    </row>
    <row r="943" spans="1:20" ht="93.75" customHeight="1">
      <c r="A943" s="332">
        <v>30</v>
      </c>
      <c r="B943" s="332">
        <v>1802100</v>
      </c>
      <c r="C943" s="610" t="s">
        <v>990</v>
      </c>
      <c r="D943" s="610" t="s">
        <v>1010</v>
      </c>
      <c r="E943" s="610" t="s">
        <v>1029</v>
      </c>
      <c r="F943" s="620" t="s">
        <v>1052</v>
      </c>
      <c r="G943" s="621" t="s">
        <v>1070</v>
      </c>
      <c r="H943" s="620" t="s">
        <v>1089</v>
      </c>
      <c r="I943" s="334" t="s">
        <v>1107</v>
      </c>
      <c r="J943" s="339">
        <v>1</v>
      </c>
      <c r="K943" s="343" t="s">
        <v>1109</v>
      </c>
      <c r="L943" s="343" t="s">
        <v>1110</v>
      </c>
      <c r="M943" s="1016">
        <v>52</v>
      </c>
      <c r="N943" s="599"/>
      <c r="O943" s="878">
        <v>0</v>
      </c>
      <c r="P943" s="854">
        <v>0</v>
      </c>
      <c r="Q943" s="854">
        <v>0</v>
      </c>
      <c r="R943" s="323"/>
      <c r="S943" s="39"/>
      <c r="T943" s="173"/>
    </row>
    <row r="944" spans="1:20" ht="130.5" customHeight="1">
      <c r="A944" s="332">
        <v>31</v>
      </c>
      <c r="B944" s="332">
        <v>1905001</v>
      </c>
      <c r="C944" s="610" t="s">
        <v>991</v>
      </c>
      <c r="D944" s="610" t="s">
        <v>993</v>
      </c>
      <c r="E944" s="610" t="s">
        <v>1012</v>
      </c>
      <c r="F944" s="611" t="s">
        <v>1037</v>
      </c>
      <c r="G944" s="621" t="s">
        <v>1054</v>
      </c>
      <c r="H944" s="620" t="s">
        <v>1076</v>
      </c>
      <c r="I944" s="334" t="s">
        <v>1095</v>
      </c>
      <c r="J944" s="340">
        <v>1</v>
      </c>
      <c r="K944" s="334">
        <v>44197</v>
      </c>
      <c r="L944" s="334">
        <v>44286</v>
      </c>
      <c r="M944" s="1016">
        <v>12.714285714285714</v>
      </c>
      <c r="N944" s="599"/>
      <c r="O944" s="878">
        <v>1</v>
      </c>
      <c r="P944" s="1152">
        <f>M944*O944</f>
        <v>12.714285714285714</v>
      </c>
      <c r="Q944" s="1152">
        <f>P944</f>
        <v>12.714285714285714</v>
      </c>
      <c r="R944" s="323"/>
      <c r="S944" s="39"/>
      <c r="T944" s="173"/>
    </row>
    <row r="945" spans="1:20" ht="124.5" customHeight="1">
      <c r="A945" s="332">
        <v>32</v>
      </c>
      <c r="B945" s="332">
        <v>1802001</v>
      </c>
      <c r="C945" s="610" t="s">
        <v>992</v>
      </c>
      <c r="D945" s="610" t="s">
        <v>1011</v>
      </c>
      <c r="E945" s="610" t="s">
        <v>1030</v>
      </c>
      <c r="F945" s="610" t="s">
        <v>1053</v>
      </c>
      <c r="G945" s="610" t="s">
        <v>1071</v>
      </c>
      <c r="H945" s="610" t="s">
        <v>1090</v>
      </c>
      <c r="I945" s="332" t="s">
        <v>1108</v>
      </c>
      <c r="J945" s="332">
        <v>2</v>
      </c>
      <c r="K945" s="341">
        <v>44197</v>
      </c>
      <c r="L945" s="341">
        <v>44561</v>
      </c>
      <c r="M945" s="1014">
        <v>52</v>
      </c>
      <c r="N945" s="121"/>
      <c r="O945" s="1101">
        <v>0.25</v>
      </c>
      <c r="P945" s="854">
        <f>M945*O945</f>
        <v>13</v>
      </c>
      <c r="Q945" s="854">
        <f>P945</f>
        <v>13</v>
      </c>
      <c r="R945" s="10"/>
      <c r="S945" s="10"/>
      <c r="T945" s="43"/>
    </row>
    <row r="946" spans="13:21" ht="13.5" customHeight="1">
      <c r="M946" s="953"/>
      <c r="N946" s="17"/>
      <c r="R946" s="1277" t="s">
        <v>26</v>
      </c>
      <c r="S946" s="1278"/>
      <c r="T946" s="43">
        <v>0</v>
      </c>
      <c r="U946" s="1046"/>
    </row>
    <row r="947" spans="13:20" ht="13.5" customHeight="1">
      <c r="M947" s="953"/>
      <c r="N947" s="17"/>
      <c r="R947" s="1277" t="s">
        <v>28</v>
      </c>
      <c r="S947" s="1278"/>
      <c r="T947" s="30">
        <v>0.33487084870848705</v>
      </c>
    </row>
    <row r="948" spans="1:14" ht="13.5" customHeight="1">
      <c r="A948" s="1854"/>
      <c r="M948" s="953"/>
      <c r="N948" s="17"/>
    </row>
    <row r="949" spans="1:20" ht="13.5" customHeight="1">
      <c r="A949" s="874" t="s">
        <v>1186</v>
      </c>
      <c r="B949" s="875"/>
      <c r="C949" s="875"/>
      <c r="D949" s="875"/>
      <c r="E949" s="875"/>
      <c r="F949" s="875"/>
      <c r="G949" s="875"/>
      <c r="H949" s="875"/>
      <c r="I949" s="875"/>
      <c r="J949" s="875"/>
      <c r="K949" s="875"/>
      <c r="L949" s="875"/>
      <c r="M949" s="954"/>
      <c r="N949" s="875"/>
      <c r="O949" s="1121"/>
      <c r="P949" s="1121"/>
      <c r="Q949" s="1121"/>
      <c r="R949" s="875"/>
      <c r="S949" s="875"/>
      <c r="T949" s="876"/>
    </row>
    <row r="950" spans="1:14" ht="13.5" customHeight="1">
      <c r="A950" s="147" t="s">
        <v>0</v>
      </c>
      <c r="B950" s="803" t="s">
        <v>20</v>
      </c>
      <c r="C950" s="491"/>
      <c r="D950" s="491"/>
      <c r="E950" s="492"/>
      <c r="F950" s="492"/>
      <c r="G950" s="32"/>
      <c r="H950" s="32"/>
      <c r="M950" s="953"/>
      <c r="N950" s="17"/>
    </row>
    <row r="951" spans="1:14" ht="13.5" customHeight="1">
      <c r="A951" s="147" t="s">
        <v>21</v>
      </c>
      <c r="B951" s="804" t="s">
        <v>512</v>
      </c>
      <c r="C951" s="17"/>
      <c r="D951" s="493"/>
      <c r="E951" s="493"/>
      <c r="F951" s="493"/>
      <c r="M951" s="953"/>
      <c r="N951" s="17"/>
    </row>
    <row r="952" spans="1:14" ht="13.5" customHeight="1">
      <c r="A952" s="147" t="s">
        <v>1</v>
      </c>
      <c r="B952" s="805" t="s">
        <v>2</v>
      </c>
      <c r="C952" s="508"/>
      <c r="D952" s="494"/>
      <c r="E952" s="492"/>
      <c r="F952" s="492"/>
      <c r="G952" s="34"/>
      <c r="H952" s="34"/>
      <c r="M952" s="953"/>
      <c r="N952" s="17"/>
    </row>
    <row r="953" spans="1:14" ht="13.5" customHeight="1">
      <c r="A953" s="167" t="s">
        <v>22</v>
      </c>
      <c r="B953" s="530">
        <v>2020</v>
      </c>
      <c r="C953" s="17"/>
      <c r="D953" s="622"/>
      <c r="E953" s="492"/>
      <c r="F953" s="492"/>
      <c r="G953" s="36"/>
      <c r="H953" s="36"/>
      <c r="M953" s="953"/>
      <c r="N953" s="17"/>
    </row>
    <row r="954" spans="1:14" ht="13.5" customHeight="1">
      <c r="A954" s="167" t="s">
        <v>30</v>
      </c>
      <c r="B954" s="670">
        <v>44176</v>
      </c>
      <c r="C954" s="817"/>
      <c r="D954" s="491"/>
      <c r="E954" s="492"/>
      <c r="F954" s="492"/>
      <c r="M954" s="953"/>
      <c r="N954" s="17"/>
    </row>
    <row r="955" spans="1:14" ht="13.5" customHeight="1">
      <c r="A955" s="203" t="s">
        <v>31</v>
      </c>
      <c r="B955" s="671">
        <v>44294</v>
      </c>
      <c r="C955" s="816"/>
      <c r="D955" s="491"/>
      <c r="E955" s="492"/>
      <c r="F955" s="492"/>
      <c r="M955" s="953"/>
      <c r="N955" s="17"/>
    </row>
    <row r="956" spans="13:14" ht="13.5" customHeight="1">
      <c r="M956" s="953"/>
      <c r="N956" s="17"/>
    </row>
    <row r="957" spans="1:14" ht="13.5" customHeight="1">
      <c r="A957" s="475" t="s">
        <v>503</v>
      </c>
      <c r="M957" s="953"/>
      <c r="N957" s="17"/>
    </row>
    <row r="958" spans="1:20" ht="53.25" customHeight="1">
      <c r="A958" s="39" t="s">
        <v>3</v>
      </c>
      <c r="B958" s="39" t="s">
        <v>4</v>
      </c>
      <c r="C958" s="39" t="s">
        <v>474</v>
      </c>
      <c r="D958" s="39" t="s">
        <v>33</v>
      </c>
      <c r="E958" s="39" t="s">
        <v>34</v>
      </c>
      <c r="F958" s="39" t="s">
        <v>5</v>
      </c>
      <c r="G958" s="40" t="s">
        <v>6</v>
      </c>
      <c r="H958" s="39" t="s">
        <v>7</v>
      </c>
      <c r="I958" s="39" t="s">
        <v>35</v>
      </c>
      <c r="J958" s="39" t="s">
        <v>36</v>
      </c>
      <c r="K958" s="39" t="s">
        <v>8</v>
      </c>
      <c r="L958" s="39" t="s">
        <v>9</v>
      </c>
      <c r="M958" s="957" t="s">
        <v>37</v>
      </c>
      <c r="N958" s="170" t="s">
        <v>10</v>
      </c>
      <c r="O958" s="1097" t="s">
        <v>11</v>
      </c>
      <c r="P958" s="446" t="s">
        <v>12</v>
      </c>
      <c r="Q958" s="1097" t="s">
        <v>13</v>
      </c>
      <c r="R958" s="170" t="s">
        <v>14</v>
      </c>
      <c r="S958" s="1286" t="s">
        <v>38</v>
      </c>
      <c r="T958" s="1286"/>
    </row>
    <row r="959" spans="1:20" ht="53.25" customHeight="1">
      <c r="A959" s="39"/>
      <c r="B959" s="39"/>
      <c r="C959" s="39"/>
      <c r="D959" s="39"/>
      <c r="E959" s="39"/>
      <c r="F959" s="39"/>
      <c r="G959" s="40"/>
      <c r="H959" s="39"/>
      <c r="I959" s="39"/>
      <c r="J959" s="39"/>
      <c r="K959" s="39"/>
      <c r="L959" s="39"/>
      <c r="M959" s="957"/>
      <c r="N959" s="178"/>
      <c r="O959" s="854"/>
      <c r="P959" s="1149"/>
      <c r="Q959" s="854"/>
      <c r="R959" s="249"/>
      <c r="S959" s="39" t="s">
        <v>15</v>
      </c>
      <c r="T959" s="173" t="s">
        <v>16</v>
      </c>
    </row>
    <row r="960" spans="1:20" ht="193.5" customHeight="1">
      <c r="A960" s="184">
        <v>1</v>
      </c>
      <c r="B960" s="183">
        <v>1402014</v>
      </c>
      <c r="C960" s="548" t="s">
        <v>612</v>
      </c>
      <c r="D960" s="548" t="s">
        <v>613</v>
      </c>
      <c r="E960" s="548" t="s">
        <v>614</v>
      </c>
      <c r="F960" s="623" t="s">
        <v>615</v>
      </c>
      <c r="G960" s="623" t="s">
        <v>616</v>
      </c>
      <c r="H960" s="623" t="s">
        <v>617</v>
      </c>
      <c r="I960" s="623" t="s">
        <v>618</v>
      </c>
      <c r="J960" s="212">
        <v>1</v>
      </c>
      <c r="K960" s="213">
        <v>44197</v>
      </c>
      <c r="L960" s="213">
        <v>44561</v>
      </c>
      <c r="M960" s="1018">
        <v>52</v>
      </c>
      <c r="N960" s="178"/>
      <c r="O960" s="852">
        <v>0.3</v>
      </c>
      <c r="P960" s="854">
        <f>M960*O960</f>
        <v>15.6</v>
      </c>
      <c r="Q960" s="854">
        <f>P960</f>
        <v>15.6</v>
      </c>
      <c r="R960" s="174"/>
      <c r="S960" s="39"/>
      <c r="T960" s="173"/>
    </row>
    <row r="961" spans="1:20" ht="150" customHeight="1">
      <c r="A961" s="182">
        <v>2</v>
      </c>
      <c r="B961" s="183">
        <v>1404004</v>
      </c>
      <c r="C961" s="548" t="s">
        <v>619</v>
      </c>
      <c r="D961" s="548" t="s">
        <v>620</v>
      </c>
      <c r="E961" s="548" t="s">
        <v>614</v>
      </c>
      <c r="F961" s="548" t="s">
        <v>621</v>
      </c>
      <c r="G961" s="548" t="s">
        <v>622</v>
      </c>
      <c r="H961" s="548" t="s">
        <v>623</v>
      </c>
      <c r="I961" s="548" t="s">
        <v>624</v>
      </c>
      <c r="J961" s="214">
        <v>4</v>
      </c>
      <c r="K961" s="213">
        <v>44197</v>
      </c>
      <c r="L961" s="213">
        <v>44561</v>
      </c>
      <c r="M961" s="1018">
        <v>52</v>
      </c>
      <c r="N961" s="121"/>
      <c r="O961" s="1101">
        <v>0.1</v>
      </c>
      <c r="P961" s="854">
        <f>M961*O961</f>
        <v>5.2</v>
      </c>
      <c r="Q961" s="854">
        <f>P961</f>
        <v>5.2</v>
      </c>
      <c r="R961" s="121"/>
      <c r="S961" s="43"/>
      <c r="T961" s="43"/>
    </row>
    <row r="962" spans="16:21" ht="13.5" customHeight="1">
      <c r="P962" s="439"/>
      <c r="R962" s="1277" t="s">
        <v>26</v>
      </c>
      <c r="S962" s="1278"/>
      <c r="T962" s="43">
        <v>0</v>
      </c>
      <c r="U962" s="17"/>
    </row>
    <row r="963" spans="16:21" ht="13.5" customHeight="1">
      <c r="P963" s="439"/>
      <c r="R963" s="1277" t="s">
        <v>28</v>
      </c>
      <c r="S963" s="1278"/>
      <c r="T963" s="30">
        <v>0.33487084870848705</v>
      </c>
      <c r="U963" s="17"/>
    </row>
    <row r="964" spans="16:21" ht="13.5" customHeight="1">
      <c r="P964" s="439"/>
      <c r="R964" s="14"/>
      <c r="T964" s="164"/>
      <c r="U964" s="17"/>
    </row>
    <row r="965" spans="1:20" ht="13.5" customHeight="1">
      <c r="A965" s="874" t="s">
        <v>625</v>
      </c>
      <c r="B965" s="875"/>
      <c r="C965" s="875"/>
      <c r="D965" s="875"/>
      <c r="E965" s="875"/>
      <c r="F965" s="875"/>
      <c r="G965" s="875"/>
      <c r="H965" s="875"/>
      <c r="I965" s="875"/>
      <c r="J965" s="875"/>
      <c r="K965" s="875"/>
      <c r="L965" s="875"/>
      <c r="M965" s="954"/>
      <c r="N965" s="875"/>
      <c r="O965" s="1121"/>
      <c r="P965" s="1121"/>
      <c r="Q965" s="1121"/>
      <c r="R965" s="875"/>
      <c r="S965" s="875"/>
      <c r="T965" s="876"/>
    </row>
    <row r="966" spans="13:14" ht="13.5" customHeight="1">
      <c r="M966" s="953"/>
      <c r="N966" s="17"/>
    </row>
    <row r="967" spans="1:14" ht="13.5" customHeight="1">
      <c r="A967" s="147" t="s">
        <v>0</v>
      </c>
      <c r="B967" s="803" t="s">
        <v>20</v>
      </c>
      <c r="C967" s="491"/>
      <c r="D967" s="491"/>
      <c r="E967" s="191"/>
      <c r="F967" s="191"/>
      <c r="G967" s="32"/>
      <c r="H967" s="32"/>
      <c r="M967" s="953"/>
      <c r="N967" s="17"/>
    </row>
    <row r="968" spans="1:14" ht="13.5" customHeight="1">
      <c r="A968" s="147" t="s">
        <v>21</v>
      </c>
      <c r="B968" s="804" t="s">
        <v>512</v>
      </c>
      <c r="C968" s="493"/>
      <c r="D968" s="493"/>
      <c r="E968" s="202"/>
      <c r="F968" s="202"/>
      <c r="M968" s="953"/>
      <c r="N968" s="17"/>
    </row>
    <row r="969" spans="1:14" ht="13.5" customHeight="1">
      <c r="A969" s="147" t="s">
        <v>1</v>
      </c>
      <c r="B969" s="805" t="s">
        <v>2</v>
      </c>
      <c r="C969" s="508"/>
      <c r="D969" s="494"/>
      <c r="E969" s="190"/>
      <c r="F969" s="190"/>
      <c r="G969" s="34"/>
      <c r="H969" s="34"/>
      <c r="M969" s="953"/>
      <c r="N969" s="17"/>
    </row>
    <row r="970" spans="1:14" ht="13.5" customHeight="1">
      <c r="A970" s="165" t="s">
        <v>22</v>
      </c>
      <c r="B970" s="530">
        <v>2020</v>
      </c>
      <c r="C970" s="622"/>
      <c r="D970" s="622"/>
      <c r="E970" s="190"/>
      <c r="F970" s="190"/>
      <c r="G970" s="36"/>
      <c r="H970" s="36"/>
      <c r="M970" s="953"/>
      <c r="N970" s="17"/>
    </row>
    <row r="971" spans="1:14" ht="13.5" customHeight="1">
      <c r="A971" s="165" t="s">
        <v>30</v>
      </c>
      <c r="B971" s="670">
        <v>44182</v>
      </c>
      <c r="C971" s="815"/>
      <c r="D971" s="45"/>
      <c r="E971" s="190"/>
      <c r="F971" s="190"/>
      <c r="M971" s="953"/>
      <c r="N971" s="17"/>
    </row>
    <row r="972" spans="1:14" ht="13.5" customHeight="1">
      <c r="A972" s="188" t="s">
        <v>31</v>
      </c>
      <c r="B972" s="671">
        <v>44294</v>
      </c>
      <c r="C972" s="816"/>
      <c r="D972" s="45"/>
      <c r="E972" s="190"/>
      <c r="F972" s="190"/>
      <c r="M972" s="953"/>
      <c r="N972" s="17"/>
    </row>
    <row r="973" spans="13:14" ht="13.5" customHeight="1">
      <c r="M973" s="953"/>
      <c r="N973" s="17"/>
    </row>
    <row r="974" spans="1:14" ht="13.5" customHeight="1">
      <c r="A974" s="475" t="s">
        <v>1189</v>
      </c>
      <c r="M974" s="953"/>
      <c r="N974" s="17"/>
    </row>
    <row r="975" spans="1:20" ht="53.25" customHeight="1">
      <c r="A975" s="39" t="s">
        <v>3</v>
      </c>
      <c r="B975" s="39" t="s">
        <v>4</v>
      </c>
      <c r="C975" s="39" t="s">
        <v>474</v>
      </c>
      <c r="D975" s="39" t="s">
        <v>33</v>
      </c>
      <c r="E975" s="39" t="s">
        <v>34</v>
      </c>
      <c r="F975" s="39" t="s">
        <v>5</v>
      </c>
      <c r="G975" s="40" t="s">
        <v>6</v>
      </c>
      <c r="H975" s="39" t="s">
        <v>7</v>
      </c>
      <c r="I975" s="39" t="s">
        <v>35</v>
      </c>
      <c r="J975" s="39" t="s">
        <v>36</v>
      </c>
      <c r="K975" s="39" t="s">
        <v>8</v>
      </c>
      <c r="L975" s="39" t="s">
        <v>9</v>
      </c>
      <c r="M975" s="957" t="s">
        <v>37</v>
      </c>
      <c r="N975" s="230" t="s">
        <v>10</v>
      </c>
      <c r="O975" s="855" t="s">
        <v>11</v>
      </c>
      <c r="P975" s="1153" t="s">
        <v>12</v>
      </c>
      <c r="Q975" s="855" t="s">
        <v>13</v>
      </c>
      <c r="R975" s="234" t="s">
        <v>14</v>
      </c>
      <c r="S975" s="1286" t="s">
        <v>38</v>
      </c>
      <c r="T975" s="1286"/>
    </row>
    <row r="976" spans="15:20" ht="13.5" customHeight="1">
      <c r="O976" s="838"/>
      <c r="P976" s="1154"/>
      <c r="Q976" s="838"/>
      <c r="S976" s="43" t="s">
        <v>15</v>
      </c>
      <c r="T976" s="43" t="s">
        <v>16</v>
      </c>
    </row>
    <row r="977" spans="1:20" ht="106.5" customHeight="1">
      <c r="A977" s="1239">
        <v>1</v>
      </c>
      <c r="B977" s="1775">
        <v>1802100</v>
      </c>
      <c r="C977" s="1352" t="s">
        <v>1188</v>
      </c>
      <c r="D977" s="1352" t="s">
        <v>626</v>
      </c>
      <c r="E977" s="1352" t="s">
        <v>627</v>
      </c>
      <c r="F977" s="588" t="s">
        <v>628</v>
      </c>
      <c r="G977" s="1352" t="s">
        <v>629</v>
      </c>
      <c r="H977" s="588" t="s">
        <v>631</v>
      </c>
      <c r="I977" s="1778" t="s">
        <v>632</v>
      </c>
      <c r="J977" s="1287">
        <v>12</v>
      </c>
      <c r="K977" s="1357">
        <v>44197</v>
      </c>
      <c r="L977" s="1357">
        <v>44561</v>
      </c>
      <c r="M977" s="1787">
        <f aca="true" t="shared" si="7" ref="M977:M995">(+L977-K977)/7</f>
        <v>52</v>
      </c>
      <c r="N977" s="1355"/>
      <c r="O977" s="1798">
        <v>0.2</v>
      </c>
      <c r="P977" s="1291">
        <f>M977*O977</f>
        <v>10.4</v>
      </c>
      <c r="Q977" s="1291">
        <f>P977</f>
        <v>10.4</v>
      </c>
      <c r="R977" s="1330"/>
      <c r="S977" s="1340"/>
      <c r="T977" s="1340"/>
    </row>
    <row r="978" spans="1:20" ht="108.75" customHeight="1">
      <c r="A978" s="1805"/>
      <c r="B978" s="1776"/>
      <c r="C978" s="1352"/>
      <c r="D978" s="1352"/>
      <c r="E978" s="1352"/>
      <c r="F978" s="1778" t="s">
        <v>630</v>
      </c>
      <c r="G978" s="1352"/>
      <c r="H978" s="1778" t="s">
        <v>631</v>
      </c>
      <c r="I978" s="1778"/>
      <c r="J978" s="1288"/>
      <c r="K978" s="1358"/>
      <c r="L978" s="1358"/>
      <c r="M978" s="1789"/>
      <c r="N978" s="1356"/>
      <c r="O978" s="1798"/>
      <c r="P978" s="1292"/>
      <c r="Q978" s="1292"/>
      <c r="R978" s="1331"/>
      <c r="S978" s="1340"/>
      <c r="T978" s="1340"/>
    </row>
    <row r="979" spans="1:20" ht="90" customHeight="1">
      <c r="A979" s="1240"/>
      <c r="B979" s="1777"/>
      <c r="C979" s="1352"/>
      <c r="D979" s="1352"/>
      <c r="E979" s="1352"/>
      <c r="F979" s="1778"/>
      <c r="G979" s="1352"/>
      <c r="H979" s="1778"/>
      <c r="I979" s="588" t="s">
        <v>632</v>
      </c>
      <c r="J979" s="56">
        <v>12</v>
      </c>
      <c r="K979" s="477">
        <v>44197</v>
      </c>
      <c r="L979" s="477">
        <v>44561</v>
      </c>
      <c r="M979" s="1019">
        <v>52</v>
      </c>
      <c r="N979" s="231"/>
      <c r="O979" s="1155">
        <v>0.2</v>
      </c>
      <c r="P979" s="1086">
        <f>M979*O979</f>
        <v>10.4</v>
      </c>
      <c r="Q979" s="856">
        <f aca="true" t="shared" si="8" ref="Q979:Q986">P979</f>
        <v>10.4</v>
      </c>
      <c r="R979" s="121"/>
      <c r="S979" s="43"/>
      <c r="T979" s="43"/>
    </row>
    <row r="980" spans="1:20" ht="126" customHeight="1">
      <c r="A980" s="216">
        <v>2</v>
      </c>
      <c r="B980" s="216">
        <v>1402003</v>
      </c>
      <c r="C980" s="603" t="s">
        <v>636</v>
      </c>
      <c r="D980" s="603" t="s">
        <v>637</v>
      </c>
      <c r="E980" s="603" t="s">
        <v>638</v>
      </c>
      <c r="F980" s="528" t="s">
        <v>639</v>
      </c>
      <c r="G980" s="528" t="s">
        <v>640</v>
      </c>
      <c r="H980" s="528" t="s">
        <v>641</v>
      </c>
      <c r="I980" s="588" t="s">
        <v>642</v>
      </c>
      <c r="J980" s="476">
        <v>1</v>
      </c>
      <c r="K980" s="218">
        <v>44197</v>
      </c>
      <c r="L980" s="218">
        <v>44561</v>
      </c>
      <c r="M980" s="1020">
        <f t="shared" si="7"/>
        <v>52</v>
      </c>
      <c r="N980" s="231"/>
      <c r="O980" s="1155">
        <v>0.15</v>
      </c>
      <c r="P980" s="856">
        <f>M980*O980</f>
        <v>7.8</v>
      </c>
      <c r="Q980" s="856">
        <f t="shared" si="8"/>
        <v>7.8</v>
      </c>
      <c r="R980" s="121"/>
      <c r="S980" s="43"/>
      <c r="T980" s="43"/>
    </row>
    <row r="981" spans="1:20" ht="54.75" customHeight="1">
      <c r="A981" s="1775">
        <v>3</v>
      </c>
      <c r="B981" s="1775">
        <v>1404004</v>
      </c>
      <c r="C981" s="1362" t="s">
        <v>1187</v>
      </c>
      <c r="D981" s="1362" t="s">
        <v>643</v>
      </c>
      <c r="E981" s="1362" t="s">
        <v>644</v>
      </c>
      <c r="F981" s="588" t="s">
        <v>645</v>
      </c>
      <c r="G981" s="1778" t="s">
        <v>646</v>
      </c>
      <c r="H981" s="588" t="s">
        <v>647</v>
      </c>
      <c r="I981" s="588" t="s">
        <v>648</v>
      </c>
      <c r="J981" s="169">
        <v>4</v>
      </c>
      <c r="K981" s="218">
        <v>44197</v>
      </c>
      <c r="L981" s="218">
        <v>44561</v>
      </c>
      <c r="M981" s="1021">
        <f t="shared" si="7"/>
        <v>52</v>
      </c>
      <c r="N981" s="231"/>
      <c r="O981" s="1155">
        <v>0.2</v>
      </c>
      <c r="P981" s="856">
        <f>O981*M981</f>
        <v>10.4</v>
      </c>
      <c r="Q981" s="856">
        <f t="shared" si="8"/>
        <v>10.4</v>
      </c>
      <c r="R981" s="121"/>
      <c r="S981" s="43"/>
      <c r="T981" s="43"/>
    </row>
    <row r="982" spans="1:20" ht="76.5" customHeight="1">
      <c r="A982" s="1777"/>
      <c r="B982" s="1777"/>
      <c r="C982" s="1362"/>
      <c r="D982" s="1362"/>
      <c r="E982" s="1362"/>
      <c r="F982" s="588" t="s">
        <v>649</v>
      </c>
      <c r="G982" s="1778"/>
      <c r="H982" s="588" t="s">
        <v>650</v>
      </c>
      <c r="I982" s="588" t="s">
        <v>651</v>
      </c>
      <c r="J982" s="219">
        <v>1</v>
      </c>
      <c r="K982" s="218">
        <v>44197</v>
      </c>
      <c r="L982" s="218">
        <v>44561</v>
      </c>
      <c r="M982" s="1021">
        <f t="shared" si="7"/>
        <v>52</v>
      </c>
      <c r="N982" s="231"/>
      <c r="O982" s="1155">
        <v>0.2</v>
      </c>
      <c r="P982" s="856">
        <f>O982*M982</f>
        <v>10.4</v>
      </c>
      <c r="Q982" s="856">
        <f t="shared" si="8"/>
        <v>10.4</v>
      </c>
      <c r="R982" s="121"/>
      <c r="S982" s="43"/>
      <c r="T982" s="43"/>
    </row>
    <row r="983" spans="1:20" ht="184.5" customHeight="1">
      <c r="A983" s="216">
        <v>4</v>
      </c>
      <c r="B983" s="216">
        <v>1402009</v>
      </c>
      <c r="C983" s="625" t="s">
        <v>652</v>
      </c>
      <c r="D983" s="625" t="s">
        <v>653</v>
      </c>
      <c r="E983" s="625" t="s">
        <v>654</v>
      </c>
      <c r="F983" s="588" t="s">
        <v>655</v>
      </c>
      <c r="G983" s="588" t="s">
        <v>656</v>
      </c>
      <c r="H983" s="588" t="s">
        <v>657</v>
      </c>
      <c r="I983" s="588" t="s">
        <v>658</v>
      </c>
      <c r="J983" s="169">
        <v>1</v>
      </c>
      <c r="K983" s="218">
        <v>44197</v>
      </c>
      <c r="L983" s="218">
        <v>44286</v>
      </c>
      <c r="M983" s="1021">
        <f t="shared" si="7"/>
        <v>12.714285714285714</v>
      </c>
      <c r="N983" s="231"/>
      <c r="O983" s="1155">
        <v>1</v>
      </c>
      <c r="P983" s="860">
        <f>O983*M983</f>
        <v>12.714285714285714</v>
      </c>
      <c r="Q983" s="860">
        <f t="shared" si="8"/>
        <v>12.714285714285714</v>
      </c>
      <c r="R983" s="121"/>
      <c r="S983" s="43"/>
      <c r="T983" s="43"/>
    </row>
    <row r="984" spans="1:20" ht="213" customHeight="1">
      <c r="A984" s="216">
        <v>5</v>
      </c>
      <c r="B984" s="216">
        <v>1402015</v>
      </c>
      <c r="C984" s="511" t="s">
        <v>659</v>
      </c>
      <c r="D984" s="625" t="s">
        <v>660</v>
      </c>
      <c r="E984" s="625" t="s">
        <v>661</v>
      </c>
      <c r="F984" s="588" t="s">
        <v>662</v>
      </c>
      <c r="G984" s="588" t="s">
        <v>663</v>
      </c>
      <c r="H984" s="588" t="s">
        <v>664</v>
      </c>
      <c r="I984" s="588" t="s">
        <v>665</v>
      </c>
      <c r="J984" s="169">
        <v>12</v>
      </c>
      <c r="K984" s="218">
        <v>44197</v>
      </c>
      <c r="L984" s="218">
        <v>44561</v>
      </c>
      <c r="M984" s="1021">
        <f t="shared" si="7"/>
        <v>52</v>
      </c>
      <c r="N984" s="231"/>
      <c r="O984" s="1155">
        <v>0.2</v>
      </c>
      <c r="P984" s="860">
        <f>O984*M984</f>
        <v>10.4</v>
      </c>
      <c r="Q984" s="860">
        <f t="shared" si="8"/>
        <v>10.4</v>
      </c>
      <c r="R984" s="121"/>
      <c r="S984" s="43"/>
      <c r="T984" s="43"/>
    </row>
    <row r="985" spans="1:20" ht="148.5" customHeight="1">
      <c r="A985" s="1775">
        <v>6</v>
      </c>
      <c r="B985" s="1775">
        <v>1801004</v>
      </c>
      <c r="C985" s="1362" t="s">
        <v>666</v>
      </c>
      <c r="D985" s="1362" t="s">
        <v>667</v>
      </c>
      <c r="E985" s="1362" t="s">
        <v>668</v>
      </c>
      <c r="F985" s="588" t="s">
        <v>669</v>
      </c>
      <c r="G985" s="1360" t="s">
        <v>629</v>
      </c>
      <c r="H985" s="588" t="s">
        <v>670</v>
      </c>
      <c r="I985" s="588" t="s">
        <v>632</v>
      </c>
      <c r="J985" s="169">
        <v>12</v>
      </c>
      <c r="K985" s="220">
        <v>44197</v>
      </c>
      <c r="L985" s="220">
        <v>44561</v>
      </c>
      <c r="M985" s="1787">
        <f t="shared" si="7"/>
        <v>52</v>
      </c>
      <c r="N985" s="232"/>
      <c r="O985" s="1155">
        <v>0.2</v>
      </c>
      <c r="P985" s="860">
        <f>O985*M985</f>
        <v>10.4</v>
      </c>
      <c r="Q985" s="860">
        <f t="shared" si="8"/>
        <v>10.4</v>
      </c>
      <c r="R985" s="121"/>
      <c r="S985" s="43"/>
      <c r="T985" s="43"/>
    </row>
    <row r="986" spans="1:20" ht="96" customHeight="1">
      <c r="A986" s="1776"/>
      <c r="B986" s="1776"/>
      <c r="C986" s="1362"/>
      <c r="D986" s="1362"/>
      <c r="E986" s="1362"/>
      <c r="F986" s="1360" t="s">
        <v>671</v>
      </c>
      <c r="G986" s="1782"/>
      <c r="H986" s="1360" t="s">
        <v>672</v>
      </c>
      <c r="I986" s="1360" t="s">
        <v>665</v>
      </c>
      <c r="J986" s="1287">
        <v>12</v>
      </c>
      <c r="K986" s="1353">
        <v>44197</v>
      </c>
      <c r="L986" s="1353">
        <v>44561</v>
      </c>
      <c r="M986" s="1788"/>
      <c r="N986" s="1287"/>
      <c r="O986" s="1820">
        <v>0.15</v>
      </c>
      <c r="P986" s="1235">
        <f>O986*M985</f>
        <v>7.8</v>
      </c>
      <c r="Q986" s="1235">
        <f t="shared" si="8"/>
        <v>7.8</v>
      </c>
      <c r="R986" s="121"/>
      <c r="S986" s="43"/>
      <c r="T986" s="43"/>
    </row>
    <row r="987" spans="1:20" ht="93" customHeight="1">
      <c r="A987" s="1777"/>
      <c r="B987" s="1777"/>
      <c r="C987" s="1362"/>
      <c r="D987" s="1362"/>
      <c r="E987" s="1362"/>
      <c r="F987" s="1361"/>
      <c r="G987" s="1361"/>
      <c r="H987" s="1361"/>
      <c r="I987" s="1361"/>
      <c r="J987" s="1288"/>
      <c r="K987" s="1354"/>
      <c r="L987" s="1354"/>
      <c r="M987" s="1789"/>
      <c r="N987" s="1288"/>
      <c r="O987" s="1821"/>
      <c r="P987" s="1236"/>
      <c r="Q987" s="1236"/>
      <c r="R987" s="121"/>
      <c r="S987" s="43"/>
      <c r="T987" s="43"/>
    </row>
    <row r="988" spans="1:20" ht="104.25" customHeight="1">
      <c r="A988" s="221">
        <v>7</v>
      </c>
      <c r="B988" s="221">
        <v>1404100</v>
      </c>
      <c r="C988" s="511" t="s">
        <v>1190</v>
      </c>
      <c r="D988" s="625" t="s">
        <v>677</v>
      </c>
      <c r="E988" s="625" t="s">
        <v>668</v>
      </c>
      <c r="F988" s="588" t="s">
        <v>678</v>
      </c>
      <c r="G988" s="588" t="s">
        <v>629</v>
      </c>
      <c r="H988" s="588" t="s">
        <v>679</v>
      </c>
      <c r="I988" s="588" t="s">
        <v>680</v>
      </c>
      <c r="J988" s="169">
        <v>1</v>
      </c>
      <c r="K988" s="222">
        <v>44197</v>
      </c>
      <c r="L988" s="222">
        <v>44286</v>
      </c>
      <c r="M988" s="1021">
        <f t="shared" si="7"/>
        <v>12.714285714285714</v>
      </c>
      <c r="N988" s="232"/>
      <c r="O988" s="1155">
        <v>0.1</v>
      </c>
      <c r="P988" s="860">
        <f>M988*O988</f>
        <v>1.2714285714285714</v>
      </c>
      <c r="Q988" s="860">
        <f>P988</f>
        <v>1.2714285714285714</v>
      </c>
      <c r="R988" s="121"/>
      <c r="S988" s="43"/>
      <c r="T988" s="43"/>
    </row>
    <row r="989" spans="1:20" ht="42.75" customHeight="1">
      <c r="A989" s="229" t="s">
        <v>29</v>
      </c>
      <c r="B989" s="221"/>
      <c r="C989" s="626"/>
      <c r="D989" s="625"/>
      <c r="E989" s="625"/>
      <c r="F989" s="588"/>
      <c r="G989" s="588"/>
      <c r="H989" s="588"/>
      <c r="I989" s="588"/>
      <c r="J989" s="168"/>
      <c r="K989" s="222"/>
      <c r="L989" s="222"/>
      <c r="M989" s="1021"/>
      <c r="N989" s="1204"/>
      <c r="O989" s="1156"/>
      <c r="P989" s="862"/>
      <c r="Q989" s="863"/>
      <c r="R989" s="121"/>
      <c r="S989" s="43"/>
      <c r="T989" s="43"/>
    </row>
    <row r="990" spans="1:20" ht="162" customHeight="1">
      <c r="A990" s="830">
        <v>1</v>
      </c>
      <c r="B990" s="801">
        <v>1802100</v>
      </c>
      <c r="C990" s="802" t="s">
        <v>1191</v>
      </c>
      <c r="D990" s="802" t="s">
        <v>1192</v>
      </c>
      <c r="E990" s="802" t="s">
        <v>1193</v>
      </c>
      <c r="F990" s="588" t="s">
        <v>633</v>
      </c>
      <c r="G990" s="588" t="s">
        <v>1194</v>
      </c>
      <c r="H990" s="589" t="s">
        <v>634</v>
      </c>
      <c r="I990" s="588" t="s">
        <v>635</v>
      </c>
      <c r="J990" s="169">
        <v>1</v>
      </c>
      <c r="K990" s="218">
        <v>44197</v>
      </c>
      <c r="L990" s="218">
        <v>44500</v>
      </c>
      <c r="M990" s="1022">
        <f>(+L990-K990)/7</f>
        <v>43.285714285714285</v>
      </c>
      <c r="N990" s="1203"/>
      <c r="O990" s="1155">
        <v>0.1</v>
      </c>
      <c r="P990" s="859">
        <f>O990*M990</f>
        <v>4.328571428571428</v>
      </c>
      <c r="Q990" s="859">
        <f>P990</f>
        <v>4.328571428571428</v>
      </c>
      <c r="R990" s="121"/>
      <c r="S990" s="43"/>
      <c r="T990" s="43"/>
    </row>
    <row r="991" spans="1:20" ht="122.25" customHeight="1">
      <c r="A991" s="1775">
        <v>6</v>
      </c>
      <c r="B991" s="1775">
        <v>1801004</v>
      </c>
      <c r="C991" s="1802" t="s">
        <v>666</v>
      </c>
      <c r="D991" s="1802" t="s">
        <v>667</v>
      </c>
      <c r="E991" s="1802" t="s">
        <v>668</v>
      </c>
      <c r="F991" s="1779" t="s">
        <v>673</v>
      </c>
      <c r="G991" s="1779" t="s">
        <v>674</v>
      </c>
      <c r="H991" s="1779" t="s">
        <v>675</v>
      </c>
      <c r="I991" s="1779" t="s">
        <v>676</v>
      </c>
      <c r="J991" s="1287">
        <v>12</v>
      </c>
      <c r="K991" s="1353">
        <v>44197</v>
      </c>
      <c r="L991" s="1353">
        <v>44561</v>
      </c>
      <c r="M991" s="1787">
        <v>52</v>
      </c>
      <c r="N991" s="1355"/>
      <c r="O991" s="1798">
        <v>0</v>
      </c>
      <c r="P991" s="1291">
        <v>0</v>
      </c>
      <c r="Q991" s="1291">
        <v>0</v>
      </c>
      <c r="R991" s="1255"/>
      <c r="S991" s="1743"/>
      <c r="T991" s="1743"/>
    </row>
    <row r="992" spans="1:20" ht="95.25" customHeight="1">
      <c r="A992" s="1776"/>
      <c r="B992" s="1776"/>
      <c r="C992" s="1802"/>
      <c r="D992" s="1802"/>
      <c r="E992" s="1802"/>
      <c r="F992" s="1779"/>
      <c r="G992" s="1779"/>
      <c r="H992" s="1779"/>
      <c r="I992" s="1779"/>
      <c r="J992" s="1810"/>
      <c r="K992" s="1801"/>
      <c r="L992" s="1801"/>
      <c r="M992" s="1788"/>
      <c r="N992" s="1818"/>
      <c r="O992" s="1798"/>
      <c r="P992" s="1819"/>
      <c r="Q992" s="1819"/>
      <c r="R992" s="1817"/>
      <c r="S992" s="1744"/>
      <c r="T992" s="1744"/>
    </row>
    <row r="993" spans="1:20" ht="11.25" customHeight="1">
      <c r="A993" s="1777"/>
      <c r="B993" s="1777"/>
      <c r="C993" s="1802"/>
      <c r="D993" s="1802"/>
      <c r="E993" s="1802"/>
      <c r="F993" s="1779"/>
      <c r="G993" s="1779"/>
      <c r="H993" s="1779"/>
      <c r="I993" s="1779"/>
      <c r="J993" s="1288"/>
      <c r="K993" s="1354"/>
      <c r="L993" s="1354"/>
      <c r="M993" s="1789"/>
      <c r="N993" s="1356"/>
      <c r="O993" s="1798"/>
      <c r="P993" s="1292"/>
      <c r="Q993" s="1292"/>
      <c r="R993" s="1256"/>
      <c r="S993" s="1745"/>
      <c r="T993" s="1745"/>
    </row>
    <row r="994" spans="1:20" ht="124.5" customHeight="1">
      <c r="A994" s="223">
        <v>8</v>
      </c>
      <c r="B994" s="224">
        <v>1501004</v>
      </c>
      <c r="C994" s="617" t="s">
        <v>681</v>
      </c>
      <c r="D994" s="617" t="s">
        <v>682</v>
      </c>
      <c r="E994" s="617" t="s">
        <v>683</v>
      </c>
      <c r="F994" s="617" t="s">
        <v>684</v>
      </c>
      <c r="G994" s="617" t="s">
        <v>685</v>
      </c>
      <c r="H994" s="617" t="s">
        <v>686</v>
      </c>
      <c r="I994" s="617" t="s">
        <v>687</v>
      </c>
      <c r="J994" s="225">
        <v>6</v>
      </c>
      <c r="K994" s="217">
        <v>44197</v>
      </c>
      <c r="L994" s="226">
        <v>44561</v>
      </c>
      <c r="M994" s="1023">
        <f t="shared" si="7"/>
        <v>52</v>
      </c>
      <c r="N994" s="233"/>
      <c r="O994" s="1155">
        <v>0</v>
      </c>
      <c r="P994" s="856">
        <v>0</v>
      </c>
      <c r="Q994" s="856">
        <v>0</v>
      </c>
      <c r="R994" s="121"/>
      <c r="S994" s="43"/>
      <c r="T994" s="43"/>
    </row>
    <row r="995" spans="1:20" ht="121.5" customHeight="1">
      <c r="A995" s="227">
        <v>9</v>
      </c>
      <c r="B995" s="227">
        <v>1801004</v>
      </c>
      <c r="C995" s="528" t="s">
        <v>688</v>
      </c>
      <c r="D995" s="528" t="s">
        <v>689</v>
      </c>
      <c r="E995" s="528" t="s">
        <v>690</v>
      </c>
      <c r="F995" s="617" t="s">
        <v>691</v>
      </c>
      <c r="G995" s="627" t="s">
        <v>692</v>
      </c>
      <c r="H995" s="617" t="s">
        <v>686</v>
      </c>
      <c r="I995" s="617" t="s">
        <v>693</v>
      </c>
      <c r="J995" s="227">
        <v>6</v>
      </c>
      <c r="K995" s="222">
        <v>44197</v>
      </c>
      <c r="L995" s="228">
        <v>44561</v>
      </c>
      <c r="M995" s="1024">
        <f t="shared" si="7"/>
        <v>52</v>
      </c>
      <c r="N995" s="861"/>
      <c r="O995" s="1155">
        <v>0</v>
      </c>
      <c r="P995" s="856">
        <v>0</v>
      </c>
      <c r="Q995" s="856">
        <v>0</v>
      </c>
      <c r="R995" s="121"/>
      <c r="S995" s="43"/>
      <c r="T995" s="43"/>
    </row>
    <row r="996" spans="13:20" ht="13.5" customHeight="1">
      <c r="M996" s="953"/>
      <c r="N996" s="17"/>
      <c r="R996" s="1277" t="s">
        <v>26</v>
      </c>
      <c r="S996" s="1278"/>
      <c r="T996" s="215">
        <v>0</v>
      </c>
    </row>
    <row r="997" spans="13:20" ht="13.5" customHeight="1">
      <c r="M997" s="953"/>
      <c r="N997" s="17"/>
      <c r="R997" s="1277" t="s">
        <v>28</v>
      </c>
      <c r="S997" s="1278"/>
      <c r="T997" s="30">
        <v>0.33487084870848705</v>
      </c>
    </row>
    <row r="998" spans="13:14" ht="13.5" customHeight="1">
      <c r="M998" s="953"/>
      <c r="N998" s="17"/>
    </row>
    <row r="999" spans="1:20" ht="13.5" customHeight="1">
      <c r="A999" s="874" t="s">
        <v>694</v>
      </c>
      <c r="B999" s="875"/>
      <c r="C999" s="875"/>
      <c r="D999" s="875"/>
      <c r="E999" s="875"/>
      <c r="F999" s="875"/>
      <c r="G999" s="875"/>
      <c r="H999" s="875"/>
      <c r="I999" s="875"/>
      <c r="J999" s="875"/>
      <c r="K999" s="875"/>
      <c r="L999" s="875"/>
      <c r="M999" s="954"/>
      <c r="N999" s="875"/>
      <c r="O999" s="1121"/>
      <c r="P999" s="1121"/>
      <c r="Q999" s="1121"/>
      <c r="R999" s="875"/>
      <c r="S999" s="875"/>
      <c r="T999" s="876"/>
    </row>
    <row r="1000" spans="13:14" ht="13.5" customHeight="1">
      <c r="M1000" s="953"/>
      <c r="N1000" s="17"/>
    </row>
    <row r="1001" spans="1:14" ht="13.5" customHeight="1">
      <c r="A1001" s="147" t="s">
        <v>0</v>
      </c>
      <c r="B1001" s="803" t="s">
        <v>20</v>
      </c>
      <c r="C1001" s="491"/>
      <c r="D1001" s="491"/>
      <c r="M1001" s="953"/>
      <c r="N1001" s="17"/>
    </row>
    <row r="1002" spans="1:14" ht="13.5" customHeight="1">
      <c r="A1002" s="147" t="s">
        <v>21</v>
      </c>
      <c r="B1002" s="804" t="s">
        <v>512</v>
      </c>
      <c r="C1002" s="493"/>
      <c r="D1002" s="493"/>
      <c r="M1002" s="953"/>
      <c r="N1002" s="17"/>
    </row>
    <row r="1003" spans="1:14" ht="13.5" customHeight="1">
      <c r="A1003" s="147" t="s">
        <v>1</v>
      </c>
      <c r="B1003" s="805" t="s">
        <v>2</v>
      </c>
      <c r="C1003" s="508"/>
      <c r="D1003" s="494"/>
      <c r="M1003" s="953"/>
      <c r="N1003" s="17"/>
    </row>
    <row r="1004" spans="1:14" ht="13.5" customHeight="1">
      <c r="A1004" s="165" t="s">
        <v>22</v>
      </c>
      <c r="B1004" s="530">
        <v>2020</v>
      </c>
      <c r="C1004" s="622"/>
      <c r="D1004" s="622"/>
      <c r="M1004" s="953"/>
      <c r="N1004" s="17"/>
    </row>
    <row r="1005" spans="1:14" ht="13.5" customHeight="1">
      <c r="A1005" s="165" t="s">
        <v>30</v>
      </c>
      <c r="B1005" s="670">
        <v>44186</v>
      </c>
      <c r="C1005" s="818"/>
      <c r="D1005" s="45"/>
      <c r="M1005" s="953"/>
      <c r="N1005" s="17"/>
    </row>
    <row r="1006" spans="1:14" ht="13.5" customHeight="1">
      <c r="A1006" s="188" t="s">
        <v>31</v>
      </c>
      <c r="B1006" s="671">
        <v>44294</v>
      </c>
      <c r="C1006" s="585"/>
      <c r="D1006" s="45"/>
      <c r="M1006" s="953"/>
      <c r="N1006" s="17"/>
    </row>
    <row r="1007" spans="13:14" ht="13.5" customHeight="1">
      <c r="M1007" s="953"/>
      <c r="N1007" s="17"/>
    </row>
    <row r="1008" spans="1:20" ht="53.25" customHeight="1">
      <c r="A1008" s="39" t="s">
        <v>3</v>
      </c>
      <c r="B1008" s="39" t="s">
        <v>4</v>
      </c>
      <c r="C1008" s="39" t="s">
        <v>474</v>
      </c>
      <c r="D1008" s="39" t="s">
        <v>33</v>
      </c>
      <c r="E1008" s="39" t="s">
        <v>34</v>
      </c>
      <c r="F1008" s="39" t="s">
        <v>5</v>
      </c>
      <c r="G1008" s="40" t="s">
        <v>6</v>
      </c>
      <c r="H1008" s="39" t="s">
        <v>7</v>
      </c>
      <c r="I1008" s="39" t="s">
        <v>35</v>
      </c>
      <c r="J1008" s="39" t="s">
        <v>36</v>
      </c>
      <c r="K1008" s="39" t="s">
        <v>8</v>
      </c>
      <c r="L1008" s="39" t="s">
        <v>9</v>
      </c>
      <c r="M1008" s="957" t="s">
        <v>37</v>
      </c>
      <c r="N1008" s="230" t="s">
        <v>10</v>
      </c>
      <c r="O1008" s="855" t="s">
        <v>11</v>
      </c>
      <c r="P1008" s="1153" t="s">
        <v>12</v>
      </c>
      <c r="Q1008" s="855" t="s">
        <v>13</v>
      </c>
      <c r="R1008" s="234" t="s">
        <v>14</v>
      </c>
      <c r="S1008" s="1615" t="s">
        <v>38</v>
      </c>
      <c r="T1008" s="1800"/>
    </row>
    <row r="1009" spans="1:20" ht="13.5" customHeight="1">
      <c r="A1009" s="1780" t="s">
        <v>1419</v>
      </c>
      <c r="B1009" s="1781"/>
      <c r="C1009" s="1781"/>
      <c r="D1009" s="1781"/>
      <c r="E1009" s="1783"/>
      <c r="F1009" s="1783"/>
      <c r="G1009" s="1783"/>
      <c r="H1009" s="1783"/>
      <c r="I1009" s="1783"/>
      <c r="J1009" s="1783"/>
      <c r="K1009" s="1783"/>
      <c r="L1009" s="1783"/>
      <c r="M1009" s="1783"/>
      <c r="N1009" s="1783"/>
      <c r="O1009" s="1783"/>
      <c r="P1009" s="1783"/>
      <c r="Q1009" s="1783"/>
      <c r="R1009" s="1784"/>
      <c r="S1009" s="1799" t="s">
        <v>15</v>
      </c>
      <c r="T1009" s="1799" t="s">
        <v>16</v>
      </c>
    </row>
    <row r="1010" spans="1:20" ht="24.75" customHeight="1">
      <c r="A1010" s="1780"/>
      <c r="B1010" s="1781"/>
      <c r="C1010" s="1781"/>
      <c r="D1010" s="1781"/>
      <c r="E1010" s="1785"/>
      <c r="F1010" s="1785"/>
      <c r="G1010" s="1785"/>
      <c r="H1010" s="1785"/>
      <c r="I1010" s="1785"/>
      <c r="J1010" s="1785"/>
      <c r="K1010" s="1785"/>
      <c r="L1010" s="1785"/>
      <c r="M1010" s="1785"/>
      <c r="N1010" s="1785"/>
      <c r="O1010" s="1785"/>
      <c r="P1010" s="1785"/>
      <c r="Q1010" s="1785"/>
      <c r="R1010" s="1786"/>
      <c r="S1010" s="1799"/>
      <c r="T1010" s="1799"/>
    </row>
    <row r="1011" spans="1:20" ht="129" customHeight="1">
      <c r="A1011" s="1289">
        <v>1</v>
      </c>
      <c r="B1011" s="1404" t="s">
        <v>1195</v>
      </c>
      <c r="C1011" s="1848" t="s">
        <v>695</v>
      </c>
      <c r="D1011" s="1395" t="s">
        <v>696</v>
      </c>
      <c r="E1011" s="1402" t="s">
        <v>697</v>
      </c>
      <c r="F1011" s="1402" t="s">
        <v>698</v>
      </c>
      <c r="G1011" s="1402" t="s">
        <v>699</v>
      </c>
      <c r="H1011" s="1402" t="s">
        <v>700</v>
      </c>
      <c r="I1011" s="1402" t="s">
        <v>701</v>
      </c>
      <c r="J1011" s="1321">
        <v>4</v>
      </c>
      <c r="K1011" s="1792">
        <v>44197</v>
      </c>
      <c r="L1011" s="1792">
        <v>44561</v>
      </c>
      <c r="M1011" s="1790">
        <v>52</v>
      </c>
      <c r="N1011" s="1255"/>
      <c r="O1011" s="1291">
        <v>7</v>
      </c>
      <c r="P1011" s="1291">
        <v>0</v>
      </c>
      <c r="Q1011" s="1291">
        <v>0</v>
      </c>
      <c r="R1011" s="121"/>
      <c r="S1011" s="43"/>
      <c r="T1011" s="43"/>
    </row>
    <row r="1012" spans="1:20" ht="137.25" customHeight="1">
      <c r="A1012" s="1290"/>
      <c r="B1012" s="1404"/>
      <c r="C1012" s="1849"/>
      <c r="D1012" s="1396"/>
      <c r="E1012" s="1403"/>
      <c r="F1012" s="1403"/>
      <c r="G1012" s="1403"/>
      <c r="H1012" s="1403"/>
      <c r="I1012" s="1403"/>
      <c r="J1012" s="1323"/>
      <c r="K1012" s="1793"/>
      <c r="L1012" s="1793"/>
      <c r="M1012" s="1791"/>
      <c r="N1012" s="1256"/>
      <c r="O1012" s="1292"/>
      <c r="P1012" s="1292"/>
      <c r="Q1012" s="1292"/>
      <c r="R1012" s="121"/>
      <c r="S1012" s="43"/>
      <c r="T1012" s="43"/>
    </row>
    <row r="1013" spans="1:20" ht="231.75" customHeight="1">
      <c r="A1013" s="628">
        <v>2</v>
      </c>
      <c r="B1013" s="1246">
        <v>1901001</v>
      </c>
      <c r="C1013" s="1263" t="s">
        <v>704</v>
      </c>
      <c r="D1013" s="1395" t="s">
        <v>696</v>
      </c>
      <c r="E1013" s="1402" t="s">
        <v>697</v>
      </c>
      <c r="F1013" s="1243" t="s">
        <v>707</v>
      </c>
      <c r="G1013" s="1243" t="s">
        <v>708</v>
      </c>
      <c r="H1013" s="1243" t="s">
        <v>709</v>
      </c>
      <c r="I1013" s="1243" t="s">
        <v>710</v>
      </c>
      <c r="J1013" s="1245">
        <v>2</v>
      </c>
      <c r="K1013" s="1251">
        <v>44197</v>
      </c>
      <c r="L1013" s="1251">
        <v>44561</v>
      </c>
      <c r="M1013" s="1827">
        <v>52</v>
      </c>
      <c r="N1013" s="1255"/>
      <c r="O1013" s="1291">
        <v>0</v>
      </c>
      <c r="P1013" s="1291">
        <v>0</v>
      </c>
      <c r="Q1013" s="1291">
        <v>0</v>
      </c>
      <c r="R1013" s="1255"/>
      <c r="S1013" s="1743"/>
      <c r="T1013" s="1743"/>
    </row>
    <row r="1014" spans="1:20" ht="43.5" customHeight="1">
      <c r="A1014" s="629" t="s">
        <v>1380</v>
      </c>
      <c r="B1014" s="1303"/>
      <c r="C1014" s="1244"/>
      <c r="D1014" s="1396"/>
      <c r="E1014" s="1403"/>
      <c r="F1014" s="1244"/>
      <c r="G1014" s="1244"/>
      <c r="H1014" s="1244"/>
      <c r="I1014" s="1244"/>
      <c r="J1014" s="1246"/>
      <c r="K1014" s="1252"/>
      <c r="L1014" s="1252"/>
      <c r="M1014" s="1828"/>
      <c r="N1014" s="1256"/>
      <c r="O1014" s="1292"/>
      <c r="P1014" s="1292"/>
      <c r="Q1014" s="1292"/>
      <c r="R1014" s="1256"/>
      <c r="S1014" s="1745"/>
      <c r="T1014" s="1745"/>
    </row>
    <row r="1015" spans="1:20" ht="261" customHeight="1" thickBot="1">
      <c r="A1015" s="696">
        <v>1</v>
      </c>
      <c r="B1015" s="676">
        <v>1901001</v>
      </c>
      <c r="C1015" s="698" t="s">
        <v>695</v>
      </c>
      <c r="D1015" s="697" t="s">
        <v>696</v>
      </c>
      <c r="E1015" s="675" t="s">
        <v>697</v>
      </c>
      <c r="F1015" s="578" t="s">
        <v>1339</v>
      </c>
      <c r="G1015" s="239" t="s">
        <v>702</v>
      </c>
      <c r="H1015" s="241" t="s">
        <v>1340</v>
      </c>
      <c r="I1015" s="241" t="s">
        <v>703</v>
      </c>
      <c r="J1015" s="242">
        <v>12</v>
      </c>
      <c r="K1015" s="699">
        <v>44197</v>
      </c>
      <c r="L1015" s="700">
        <v>44561</v>
      </c>
      <c r="M1015" s="1025">
        <v>52</v>
      </c>
      <c r="N1015" s="680"/>
      <c r="O1015" s="1174">
        <v>0.1</v>
      </c>
      <c r="P1015" s="856">
        <f>M1015*O1015</f>
        <v>5.2</v>
      </c>
      <c r="Q1015" s="856">
        <f>P1015</f>
        <v>5.2</v>
      </c>
      <c r="R1015" s="679"/>
      <c r="S1015" s="678"/>
      <c r="T1015" s="678"/>
    </row>
    <row r="1016" spans="1:20" ht="261" customHeight="1" thickTop="1">
      <c r="A1016" s="1259">
        <v>2</v>
      </c>
      <c r="B1016" s="1245">
        <v>1901001</v>
      </c>
      <c r="C1016" s="1263" t="s">
        <v>704</v>
      </c>
      <c r="D1016" s="1263" t="s">
        <v>705</v>
      </c>
      <c r="E1016" s="1243" t="s">
        <v>706</v>
      </c>
      <c r="F1016" s="1243" t="s">
        <v>711</v>
      </c>
      <c r="G1016" s="1243" t="s">
        <v>702</v>
      </c>
      <c r="H1016" s="1243" t="s">
        <v>712</v>
      </c>
      <c r="I1016" s="1243" t="s">
        <v>713</v>
      </c>
      <c r="J1016" s="1245">
        <v>4</v>
      </c>
      <c r="K1016" s="1257">
        <v>44197</v>
      </c>
      <c r="L1016" s="1251">
        <v>44561</v>
      </c>
      <c r="M1016" s="1253">
        <v>52</v>
      </c>
      <c r="N1016" s="883"/>
      <c r="O1016" s="1249">
        <v>0</v>
      </c>
      <c r="P1016" s="1291">
        <v>0</v>
      </c>
      <c r="Q1016" s="1291">
        <v>0</v>
      </c>
      <c r="R1016" s="879"/>
      <c r="S1016" s="678"/>
      <c r="T1016" s="678"/>
    </row>
    <row r="1017" spans="1:20" ht="53.25" customHeight="1">
      <c r="A1017" s="1260"/>
      <c r="B1017" s="1246"/>
      <c r="C1017" s="1244"/>
      <c r="D1017" s="1244"/>
      <c r="E1017" s="1244"/>
      <c r="F1017" s="1244"/>
      <c r="G1017" s="1244"/>
      <c r="H1017" s="1244"/>
      <c r="I1017" s="1244"/>
      <c r="J1017" s="1246"/>
      <c r="K1017" s="1258"/>
      <c r="L1017" s="1252"/>
      <c r="M1017" s="1254"/>
      <c r="N1017" s="826"/>
      <c r="O1017" s="1250"/>
      <c r="P1017" s="1292"/>
      <c r="Q1017" s="1292"/>
      <c r="R1017" s="823"/>
      <c r="S1017" s="678"/>
      <c r="T1017" s="678"/>
    </row>
    <row r="1018" spans="1:20" ht="74.25" customHeight="1">
      <c r="A1018" s="836" t="s">
        <v>1378</v>
      </c>
      <c r="B1018" s="676"/>
      <c r="C1018" s="822"/>
      <c r="D1018" s="835"/>
      <c r="E1018" s="675"/>
      <c r="F1018" s="578"/>
      <c r="G1018" s="239"/>
      <c r="H1018" s="241"/>
      <c r="I1018" s="241"/>
      <c r="J1018" s="242"/>
      <c r="K1018" s="699"/>
      <c r="L1018" s="700"/>
      <c r="M1018" s="1025"/>
      <c r="N1018" s="826"/>
      <c r="O1018" s="1174"/>
      <c r="P1018" s="856"/>
      <c r="Q1018" s="856"/>
      <c r="R1018" s="823"/>
      <c r="S1018" s="678"/>
      <c r="T1018" s="678"/>
    </row>
    <row r="1019" spans="1:20" ht="228" customHeight="1" thickBot="1">
      <c r="A1019" s="696">
        <v>1</v>
      </c>
      <c r="B1019" s="676">
        <v>1901001</v>
      </c>
      <c r="C1019" s="698" t="s">
        <v>695</v>
      </c>
      <c r="D1019" s="697" t="s">
        <v>696</v>
      </c>
      <c r="E1019" s="527" t="s">
        <v>697</v>
      </c>
      <c r="F1019" s="578" t="s">
        <v>1339</v>
      </c>
      <c r="G1019" s="239" t="s">
        <v>702</v>
      </c>
      <c r="H1019" s="241" t="s">
        <v>1340</v>
      </c>
      <c r="I1019" s="241" t="s">
        <v>703</v>
      </c>
      <c r="J1019" s="242">
        <v>12</v>
      </c>
      <c r="K1019" s="699">
        <v>44197</v>
      </c>
      <c r="L1019" s="700">
        <v>44561</v>
      </c>
      <c r="M1019" s="1025">
        <v>52</v>
      </c>
      <c r="N1019" s="826"/>
      <c r="O1019" s="1104">
        <v>0.05</v>
      </c>
      <c r="P1019" s="856">
        <f>M1019*O1019</f>
        <v>2.6</v>
      </c>
      <c r="Q1019" s="856"/>
      <c r="R1019" s="873"/>
      <c r="S1019" s="678"/>
      <c r="T1019" s="678"/>
    </row>
    <row r="1020" spans="1:20" ht="161.25" customHeight="1" thickTop="1">
      <c r="A1020" s="1259">
        <v>2</v>
      </c>
      <c r="B1020" s="1245">
        <v>1901001</v>
      </c>
      <c r="C1020" s="1263" t="s">
        <v>704</v>
      </c>
      <c r="D1020" s="1263" t="s">
        <v>705</v>
      </c>
      <c r="E1020" s="1243" t="s">
        <v>706</v>
      </c>
      <c r="F1020" s="1243" t="s">
        <v>711</v>
      </c>
      <c r="G1020" s="1243" t="s">
        <v>702</v>
      </c>
      <c r="H1020" s="1243" t="s">
        <v>712</v>
      </c>
      <c r="I1020" s="1243" t="s">
        <v>713</v>
      </c>
      <c r="J1020" s="1245">
        <v>4</v>
      </c>
      <c r="K1020" s="1257">
        <v>44197</v>
      </c>
      <c r="L1020" s="1251">
        <v>44561</v>
      </c>
      <c r="M1020" s="1253">
        <v>52</v>
      </c>
      <c r="N1020" s="1255"/>
      <c r="O1020" s="1241">
        <v>0</v>
      </c>
      <c r="P1020" s="1242">
        <f>O1020*M1020</f>
        <v>0</v>
      </c>
      <c r="Q1020" s="1242">
        <f>P1020</f>
        <v>0</v>
      </c>
      <c r="R1020" s="1237"/>
      <c r="S1020" s="1237"/>
      <c r="T1020" s="1237"/>
    </row>
    <row r="1021" spans="1:20" ht="161.25" customHeight="1">
      <c r="A1021" s="1260"/>
      <c r="B1021" s="1246"/>
      <c r="C1021" s="1244"/>
      <c r="D1021" s="1244"/>
      <c r="E1021" s="1244"/>
      <c r="F1021" s="1244"/>
      <c r="G1021" s="1244"/>
      <c r="H1021" s="1244"/>
      <c r="I1021" s="1244"/>
      <c r="J1021" s="1246"/>
      <c r="K1021" s="1258"/>
      <c r="L1021" s="1252"/>
      <c r="M1021" s="1254"/>
      <c r="N1021" s="1256"/>
      <c r="O1021" s="1241"/>
      <c r="P1021" s="1242"/>
      <c r="Q1021" s="1242"/>
      <c r="R1021" s="1238"/>
      <c r="S1021" s="1238"/>
      <c r="T1021" s="1238"/>
    </row>
    <row r="1022" spans="1:20" ht="94.5" customHeight="1">
      <c r="A1022" s="836" t="s">
        <v>1379</v>
      </c>
      <c r="B1022" s="676"/>
      <c r="C1022" s="532"/>
      <c r="D1022" s="1060"/>
      <c r="E1022" s="527"/>
      <c r="F1022" s="532"/>
      <c r="G1022" s="239"/>
      <c r="H1022" s="241"/>
      <c r="I1022" s="241"/>
      <c r="J1022" s="242"/>
      <c r="K1022" s="699"/>
      <c r="L1022" s="700"/>
      <c r="M1022" s="1035"/>
      <c r="N1022" s="710"/>
      <c r="O1022" s="1104"/>
      <c r="P1022" s="856"/>
      <c r="Q1022" s="856"/>
      <c r="R1022" s="121"/>
      <c r="S1022" s="43"/>
      <c r="T1022" s="43"/>
    </row>
    <row r="1023" spans="1:20" ht="226.5" customHeight="1">
      <c r="A1023" s="696">
        <v>1</v>
      </c>
      <c r="B1023" s="676">
        <v>1901001</v>
      </c>
      <c r="C1023" s="532" t="s">
        <v>695</v>
      </c>
      <c r="D1023" s="1060" t="s">
        <v>696</v>
      </c>
      <c r="E1023" s="527" t="s">
        <v>697</v>
      </c>
      <c r="F1023" s="532" t="s">
        <v>1339</v>
      </c>
      <c r="G1023" s="239" t="s">
        <v>702</v>
      </c>
      <c r="H1023" s="241" t="s">
        <v>1340</v>
      </c>
      <c r="I1023" s="241" t="s">
        <v>703</v>
      </c>
      <c r="J1023" s="242">
        <v>12</v>
      </c>
      <c r="K1023" s="699">
        <v>44197</v>
      </c>
      <c r="L1023" s="700">
        <v>44561</v>
      </c>
      <c r="M1023" s="1035">
        <v>52</v>
      </c>
      <c r="N1023" s="710"/>
      <c r="O1023" s="1104">
        <v>0.25</v>
      </c>
      <c r="P1023" s="856">
        <v>0</v>
      </c>
      <c r="Q1023" s="856">
        <v>0</v>
      </c>
      <c r="R1023" s="121"/>
      <c r="S1023" s="43"/>
      <c r="T1023" s="43"/>
    </row>
    <row r="1024" spans="1:20" ht="231.75" customHeight="1">
      <c r="A1024" s="628">
        <v>2</v>
      </c>
      <c r="B1024" s="1061">
        <v>1901001</v>
      </c>
      <c r="C1024" s="916" t="s">
        <v>704</v>
      </c>
      <c r="D1024" s="916" t="s">
        <v>705</v>
      </c>
      <c r="E1024" s="1063" t="s">
        <v>706</v>
      </c>
      <c r="F1024" s="1063" t="s">
        <v>711</v>
      </c>
      <c r="G1024" s="1063" t="s">
        <v>702</v>
      </c>
      <c r="H1024" s="1063" t="s">
        <v>712</v>
      </c>
      <c r="I1024" s="1063" t="s">
        <v>713</v>
      </c>
      <c r="J1024" s="1061">
        <v>4</v>
      </c>
      <c r="K1024" s="1064">
        <v>44197</v>
      </c>
      <c r="L1024" s="1066">
        <v>44561</v>
      </c>
      <c r="M1024" s="1068">
        <v>52</v>
      </c>
      <c r="N1024" s="1070"/>
      <c r="O1024" s="1249">
        <v>0</v>
      </c>
      <c r="P1024" s="1235">
        <f>O1024*M1024</f>
        <v>0</v>
      </c>
      <c r="Q1024" s="1235">
        <f>P1024</f>
        <v>0</v>
      </c>
      <c r="R1024" s="837"/>
      <c r="S1024" s="1047"/>
      <c r="T1024" s="215"/>
    </row>
    <row r="1025" spans="1:20" ht="58.5" customHeight="1">
      <c r="A1025" s="836" t="s">
        <v>1381</v>
      </c>
      <c r="B1025" s="1062"/>
      <c r="C1025" s="912"/>
      <c r="D1025" s="912"/>
      <c r="E1025" s="912"/>
      <c r="F1025" s="912"/>
      <c r="G1025" s="912"/>
      <c r="H1025" s="912"/>
      <c r="I1025" s="912"/>
      <c r="J1025" s="1062"/>
      <c r="K1025" s="1065"/>
      <c r="L1025" s="1067"/>
      <c r="M1025" s="1069"/>
      <c r="N1025" s="1071"/>
      <c r="O1025" s="1250"/>
      <c r="P1025" s="1236"/>
      <c r="Q1025" s="1236"/>
      <c r="R1025" s="1277" t="s">
        <v>26</v>
      </c>
      <c r="S1025" s="1278"/>
      <c r="T1025" s="215">
        <v>0</v>
      </c>
    </row>
    <row r="1026" spans="1:20" ht="343.5" customHeight="1">
      <c r="A1026" s="696">
        <v>1</v>
      </c>
      <c r="B1026" s="676">
        <v>1901001</v>
      </c>
      <c r="C1026" s="532" t="s">
        <v>695</v>
      </c>
      <c r="D1026" s="1060" t="s">
        <v>696</v>
      </c>
      <c r="E1026" s="527" t="s">
        <v>697</v>
      </c>
      <c r="F1026" s="532" t="s">
        <v>1339</v>
      </c>
      <c r="G1026" s="239" t="s">
        <v>702</v>
      </c>
      <c r="H1026" s="241" t="s">
        <v>1340</v>
      </c>
      <c r="I1026" s="241" t="s">
        <v>703</v>
      </c>
      <c r="J1026" s="242">
        <v>12</v>
      </c>
      <c r="K1026" s="699">
        <v>44197</v>
      </c>
      <c r="L1026" s="700">
        <v>44561</v>
      </c>
      <c r="M1026" s="1035">
        <v>52</v>
      </c>
      <c r="N1026" s="710"/>
      <c r="O1026" s="1104">
        <v>0.17</v>
      </c>
      <c r="P1026" s="856">
        <f>O1026*M1026</f>
        <v>8.84</v>
      </c>
      <c r="Q1026" s="856">
        <f>P1026</f>
        <v>8.84</v>
      </c>
      <c r="R1026" s="1814" t="s">
        <v>28</v>
      </c>
      <c r="S1026" s="1815"/>
      <c r="T1026" s="1212">
        <v>0.33487084870848705</v>
      </c>
    </row>
    <row r="1027" spans="1:20" ht="201.75" customHeight="1">
      <c r="A1027" s="1259">
        <v>2</v>
      </c>
      <c r="B1027" s="1245">
        <v>1901001</v>
      </c>
      <c r="C1027" s="1263" t="s">
        <v>704</v>
      </c>
      <c r="D1027" s="1263" t="s">
        <v>705</v>
      </c>
      <c r="E1027" s="1263" t="s">
        <v>706</v>
      </c>
      <c r="F1027" s="1263" t="s">
        <v>711</v>
      </c>
      <c r="G1027" s="1263" t="s">
        <v>702</v>
      </c>
      <c r="H1027" s="1263" t="s">
        <v>712</v>
      </c>
      <c r="I1027" s="1263" t="s">
        <v>713</v>
      </c>
      <c r="J1027" s="1262">
        <v>4</v>
      </c>
      <c r="K1027" s="1822">
        <v>44197</v>
      </c>
      <c r="L1027" s="1811">
        <v>44561</v>
      </c>
      <c r="M1027" s="1816">
        <v>52</v>
      </c>
      <c r="N1027" s="1817"/>
      <c r="O1027" s="1241">
        <v>0</v>
      </c>
      <c r="P1027" s="1851">
        <f>O1027*M1027</f>
        <v>0</v>
      </c>
      <c r="Q1027" s="1851">
        <f>P1027</f>
        <v>0</v>
      </c>
      <c r="R1027" s="1223"/>
      <c r="S1027" s="1223"/>
      <c r="T1027" s="1812"/>
    </row>
    <row r="1028" spans="1:20" ht="161.25" customHeight="1">
      <c r="A1028" s="1260"/>
      <c r="B1028" s="1246"/>
      <c r="C1028" s="1244"/>
      <c r="D1028" s="1244"/>
      <c r="E1028" s="1244"/>
      <c r="F1028" s="1244"/>
      <c r="G1028" s="1244"/>
      <c r="H1028" s="1244"/>
      <c r="I1028" s="1244"/>
      <c r="J1028" s="1246"/>
      <c r="K1028" s="1258"/>
      <c r="L1028" s="1252"/>
      <c r="M1028" s="1254"/>
      <c r="N1028" s="1256"/>
      <c r="O1028" s="1241"/>
      <c r="P1028" s="1851"/>
      <c r="Q1028" s="1851"/>
      <c r="R1028" s="1224"/>
      <c r="S1028" s="1224"/>
      <c r="T1028" s="1813"/>
    </row>
    <row r="1029" spans="13:14" ht="13.5" customHeight="1">
      <c r="M1029" s="953"/>
      <c r="N1029" s="17"/>
    </row>
    <row r="1030" spans="1:20" ht="13.5" customHeight="1">
      <c r="A1030" s="836" t="s">
        <v>518</v>
      </c>
      <c r="B1030" s="676"/>
      <c r="C1030" s="822"/>
      <c r="D1030" s="835"/>
      <c r="E1030" s="675"/>
      <c r="F1030" s="822"/>
      <c r="G1030" s="1177"/>
      <c r="H1030" s="241"/>
      <c r="I1030" s="241"/>
      <c r="J1030" s="242"/>
      <c r="K1030" s="699"/>
      <c r="L1030" s="700"/>
      <c r="M1030" s="1025"/>
      <c r="N1030" s="1077"/>
      <c r="O1030" s="857"/>
      <c r="P1030" s="1087"/>
      <c r="Q1030" s="1087"/>
      <c r="R1030" s="1076"/>
      <c r="S1030" s="678"/>
      <c r="T1030" s="678"/>
    </row>
    <row r="1031" spans="1:20" ht="250.5" customHeight="1" thickBot="1">
      <c r="A1031" s="696">
        <v>1</v>
      </c>
      <c r="B1031" s="676">
        <v>1901001</v>
      </c>
      <c r="C1031" s="698" t="s">
        <v>695</v>
      </c>
      <c r="D1031" s="697" t="s">
        <v>696</v>
      </c>
      <c r="E1031" s="527" t="s">
        <v>697</v>
      </c>
      <c r="F1031" s="532" t="s">
        <v>1339</v>
      </c>
      <c r="G1031" s="239" t="s">
        <v>702</v>
      </c>
      <c r="H1031" s="241" t="s">
        <v>1340</v>
      </c>
      <c r="I1031" s="241" t="s">
        <v>703</v>
      </c>
      <c r="J1031" s="242">
        <v>12</v>
      </c>
      <c r="K1031" s="699">
        <v>44197</v>
      </c>
      <c r="L1031" s="700">
        <v>44561</v>
      </c>
      <c r="M1031" s="1025">
        <v>52</v>
      </c>
      <c r="N1031" s="1077"/>
      <c r="O1031" s="1104">
        <v>0.16</v>
      </c>
      <c r="P1031" s="856">
        <f>O1031*52</f>
        <v>8.32</v>
      </c>
      <c r="Q1031" s="856"/>
      <c r="R1031" s="1076"/>
      <c r="S1031" s="678"/>
      <c r="T1031" s="678"/>
    </row>
    <row r="1032" spans="1:20" ht="13.5" customHeight="1" thickTop="1">
      <c r="A1032" s="1259">
        <v>2</v>
      </c>
      <c r="B1032" s="1245">
        <v>1901001</v>
      </c>
      <c r="C1032" s="1263" t="s">
        <v>704</v>
      </c>
      <c r="D1032" s="1263" t="s">
        <v>705</v>
      </c>
      <c r="E1032" s="1243" t="s">
        <v>706</v>
      </c>
      <c r="F1032" s="1243" t="s">
        <v>711</v>
      </c>
      <c r="G1032" s="1243" t="s">
        <v>702</v>
      </c>
      <c r="H1032" s="1243" t="s">
        <v>712</v>
      </c>
      <c r="I1032" s="1243" t="s">
        <v>713</v>
      </c>
      <c r="J1032" s="1245">
        <v>4</v>
      </c>
      <c r="K1032" s="1257">
        <v>44197</v>
      </c>
      <c r="L1032" s="1251">
        <v>44561</v>
      </c>
      <c r="M1032" s="1253">
        <v>52</v>
      </c>
      <c r="N1032" s="1255"/>
      <c r="O1032" s="1241">
        <v>0</v>
      </c>
      <c r="P1032" s="1242">
        <f>O1032*M1032</f>
        <v>0</v>
      </c>
      <c r="Q1032" s="1242">
        <f>P1032</f>
        <v>0</v>
      </c>
      <c r="R1032" s="1237"/>
      <c r="S1032" s="1237"/>
      <c r="T1032" s="1237"/>
    </row>
    <row r="1033" spans="1:20" ht="219.75" customHeight="1">
      <c r="A1033" s="1260"/>
      <c r="B1033" s="1246"/>
      <c r="C1033" s="1244"/>
      <c r="D1033" s="1244"/>
      <c r="E1033" s="1244"/>
      <c r="F1033" s="1244"/>
      <c r="G1033" s="1244"/>
      <c r="H1033" s="1244"/>
      <c r="I1033" s="1244"/>
      <c r="J1033" s="1246"/>
      <c r="K1033" s="1258"/>
      <c r="L1033" s="1252"/>
      <c r="M1033" s="1254"/>
      <c r="N1033" s="1256"/>
      <c r="O1033" s="1241"/>
      <c r="P1033" s="1242"/>
      <c r="Q1033" s="1242"/>
      <c r="R1033" s="1238"/>
      <c r="S1033" s="1238"/>
      <c r="T1033" s="1238"/>
    </row>
    <row r="1034" spans="1:20" ht="48.75" customHeight="1">
      <c r="A1034" s="1232" t="s">
        <v>1422</v>
      </c>
      <c r="B1034" s="258"/>
      <c r="C1034" s="1106"/>
      <c r="D1034" s="1106"/>
      <c r="E1034" s="1106"/>
      <c r="F1034" s="1106"/>
      <c r="G1034" s="1106"/>
      <c r="H1034" s="1106"/>
      <c r="I1034" s="1106"/>
      <c r="J1034" s="258"/>
      <c r="K1034" s="1107"/>
      <c r="L1034" s="1108"/>
      <c r="M1034" s="1109"/>
      <c r="N1034" s="1110"/>
      <c r="O1034" s="1111"/>
      <c r="P1034" s="1157"/>
      <c r="Q1034" s="1157"/>
      <c r="R1034" s="124"/>
      <c r="S1034" s="124"/>
      <c r="T1034" s="124"/>
    </row>
    <row r="1035" spans="1:20" ht="261.75" customHeight="1" thickBot="1">
      <c r="A1035" s="1197">
        <v>1</v>
      </c>
      <c r="B1035" s="237">
        <v>1901001</v>
      </c>
      <c r="C1035" s="532" t="s">
        <v>695</v>
      </c>
      <c r="D1035" s="697" t="s">
        <v>696</v>
      </c>
      <c r="E1035" s="527" t="s">
        <v>697</v>
      </c>
      <c r="F1035" s="532" t="s">
        <v>1339</v>
      </c>
      <c r="G1035" s="239" t="s">
        <v>702</v>
      </c>
      <c r="H1035" s="241" t="s">
        <v>1340</v>
      </c>
      <c r="I1035" s="241" t="s">
        <v>703</v>
      </c>
      <c r="J1035" s="242">
        <v>12</v>
      </c>
      <c r="K1035" s="699">
        <v>44197</v>
      </c>
      <c r="L1035" s="700">
        <v>44561</v>
      </c>
      <c r="M1035" s="1035">
        <v>52</v>
      </c>
      <c r="N1035" s="710"/>
      <c r="O1035" s="1174">
        <v>0.25</v>
      </c>
      <c r="P1035" s="856">
        <f>O1035*52</f>
        <v>13</v>
      </c>
      <c r="Q1035" s="856">
        <f>P1035</f>
        <v>13</v>
      </c>
      <c r="R1035" s="710"/>
      <c r="S1035" s="708"/>
      <c r="T1035" s="708"/>
    </row>
    <row r="1036" spans="1:20" ht="261.75" customHeight="1" thickTop="1">
      <c r="A1036" s="1261">
        <v>2</v>
      </c>
      <c r="B1036" s="1262">
        <v>1901001</v>
      </c>
      <c r="C1036" s="1263" t="s">
        <v>704</v>
      </c>
      <c r="D1036" s="1263" t="s">
        <v>705</v>
      </c>
      <c r="E1036" s="1243" t="s">
        <v>706</v>
      </c>
      <c r="F1036" s="1243" t="s">
        <v>711</v>
      </c>
      <c r="G1036" s="1243" t="s">
        <v>702</v>
      </c>
      <c r="H1036" s="1243" t="s">
        <v>712</v>
      </c>
      <c r="I1036" s="1243" t="s">
        <v>713</v>
      </c>
      <c r="J1036" s="1245">
        <v>4</v>
      </c>
      <c r="K1036" s="1257">
        <v>44197</v>
      </c>
      <c r="L1036" s="1251">
        <v>44561</v>
      </c>
      <c r="M1036" s="1253">
        <v>52</v>
      </c>
      <c r="N1036" s="1255"/>
      <c r="O1036" s="1241">
        <v>0.5</v>
      </c>
      <c r="P1036" s="1242">
        <f>O1036*M1036</f>
        <v>26</v>
      </c>
      <c r="Q1036" s="1242">
        <f>P1036</f>
        <v>26</v>
      </c>
      <c r="R1036" s="1237"/>
      <c r="S1036" s="1237"/>
      <c r="T1036" s="1237"/>
    </row>
    <row r="1037" spans="1:20" ht="12">
      <c r="A1037" s="1260"/>
      <c r="B1037" s="1246"/>
      <c r="C1037" s="1244"/>
      <c r="D1037" s="1244"/>
      <c r="E1037" s="1244"/>
      <c r="F1037" s="1244"/>
      <c r="G1037" s="1244"/>
      <c r="H1037" s="1244"/>
      <c r="I1037" s="1244"/>
      <c r="J1037" s="1246"/>
      <c r="K1037" s="1258"/>
      <c r="L1037" s="1252"/>
      <c r="M1037" s="1254"/>
      <c r="N1037" s="1256"/>
      <c r="O1037" s="1241"/>
      <c r="P1037" s="1242"/>
      <c r="Q1037" s="1242"/>
      <c r="R1037" s="1238"/>
      <c r="S1037" s="1238"/>
      <c r="T1037" s="1238"/>
    </row>
    <row r="1038" spans="1:20" ht="104.25" customHeight="1">
      <c r="A1038" s="1105"/>
      <c r="B1038" s="258"/>
      <c r="C1038" s="1106"/>
      <c r="D1038" s="1106"/>
      <c r="E1038" s="1106"/>
      <c r="F1038" s="1106"/>
      <c r="G1038" s="1106"/>
      <c r="H1038" s="1106"/>
      <c r="I1038" s="1106"/>
      <c r="J1038" s="258"/>
      <c r="K1038" s="1107"/>
      <c r="L1038" s="1108"/>
      <c r="M1038" s="1109"/>
      <c r="N1038" s="1110"/>
      <c r="O1038" s="1187"/>
      <c r="P1038" s="1157"/>
      <c r="Q1038" s="1157"/>
      <c r="R1038" s="124"/>
      <c r="S1038" s="124"/>
      <c r="T1038" s="124"/>
    </row>
    <row r="1039" spans="1:20" ht="104.25" customHeight="1">
      <c r="A1039" s="1105"/>
      <c r="B1039" s="258"/>
      <c r="C1039" s="1106"/>
      <c r="D1039" s="1106"/>
      <c r="E1039" s="1106"/>
      <c r="F1039" s="1106"/>
      <c r="G1039" s="1106"/>
      <c r="H1039" s="1106"/>
      <c r="I1039" s="1106"/>
      <c r="J1039" s="258"/>
      <c r="K1039" s="1107"/>
      <c r="L1039" s="1108"/>
      <c r="M1039" s="1109"/>
      <c r="N1039" s="1110"/>
      <c r="O1039" s="1187"/>
      <c r="P1039" s="1157"/>
      <c r="Q1039" s="1157"/>
      <c r="R1039" s="124"/>
      <c r="S1039" s="124"/>
      <c r="T1039" s="124"/>
    </row>
    <row r="1040" spans="13:14" ht="13.5" customHeight="1">
      <c r="M1040" s="953"/>
      <c r="N1040" s="17"/>
    </row>
    <row r="1041" spans="1:17" ht="13.5" customHeight="1">
      <c r="A1041" s="884" t="s">
        <v>714</v>
      </c>
      <c r="B1041" s="825"/>
      <c r="C1041" s="825"/>
      <c r="D1041" s="825"/>
      <c r="E1041" s="825"/>
      <c r="F1041" s="825"/>
      <c r="G1041" s="825"/>
      <c r="H1041" s="825"/>
      <c r="I1041" s="825"/>
      <c r="J1041" s="825"/>
      <c r="K1041" s="825"/>
      <c r="L1041" s="825"/>
      <c r="M1041" s="1026"/>
      <c r="N1041" s="825"/>
      <c r="O1041" s="1100"/>
      <c r="P1041" s="1100"/>
      <c r="Q1041" s="1100"/>
    </row>
    <row r="1042" spans="13:14" ht="35.25" customHeight="1">
      <c r="M1042" s="1201"/>
      <c r="N1042" s="17"/>
    </row>
    <row r="1043" spans="1:21" ht="36.75" customHeight="1">
      <c r="A1043" s="147" t="s">
        <v>0</v>
      </c>
      <c r="B1043" s="803" t="s">
        <v>20</v>
      </c>
      <c r="C1043" s="491"/>
      <c r="D1043" s="491"/>
      <c r="M1043" s="1213"/>
      <c r="N1043" s="17"/>
      <c r="U1043" s="23"/>
    </row>
    <row r="1044" spans="1:21" ht="42.75" customHeight="1">
      <c r="A1044" s="147" t="s">
        <v>21</v>
      </c>
      <c r="B1044" s="804" t="s">
        <v>512</v>
      </c>
      <c r="C1044" s="493"/>
      <c r="D1044" s="493"/>
      <c r="M1044" s="953"/>
      <c r="N1044" s="17"/>
      <c r="U1044" s="23"/>
    </row>
    <row r="1045" spans="1:21" ht="28.5" customHeight="1">
      <c r="A1045" s="147" t="s">
        <v>1</v>
      </c>
      <c r="B1045" s="805" t="s">
        <v>2</v>
      </c>
      <c r="C1045" s="508"/>
      <c r="D1045" s="494"/>
      <c r="M1045" s="953"/>
      <c r="N1045" s="17"/>
      <c r="U1045" s="23"/>
    </row>
    <row r="1046" spans="1:21" ht="54" customHeight="1">
      <c r="A1046" s="177" t="s">
        <v>22</v>
      </c>
      <c r="B1046" s="877">
        <v>2020</v>
      </c>
      <c r="C1046" s="622"/>
      <c r="D1046" s="622"/>
      <c r="M1046" s="953"/>
      <c r="N1046" s="17"/>
      <c r="U1046" s="23"/>
    </row>
    <row r="1047" spans="1:21" ht="49.5" customHeight="1">
      <c r="A1047" s="177" t="s">
        <v>30</v>
      </c>
      <c r="B1047" s="670">
        <v>44187</v>
      </c>
      <c r="C1047" s="815"/>
      <c r="D1047" s="45"/>
      <c r="M1047" s="953"/>
      <c r="N1047" s="17"/>
      <c r="U1047" s="23"/>
    </row>
    <row r="1048" spans="1:21" ht="32.25" customHeight="1">
      <c r="A1048" s="188" t="s">
        <v>31</v>
      </c>
      <c r="B1048" s="671">
        <v>44294</v>
      </c>
      <c r="C1048" s="816"/>
      <c r="D1048" s="45"/>
      <c r="M1048" s="953"/>
      <c r="N1048" s="17"/>
      <c r="U1048" s="23"/>
    </row>
    <row r="1049" spans="13:21" ht="49.5" customHeight="1">
      <c r="M1049" s="953"/>
      <c r="N1049" s="17"/>
      <c r="U1049" s="293"/>
    </row>
    <row r="1050" spans="1:21" ht="49.5" customHeight="1">
      <c r="A1050" s="39" t="s">
        <v>3</v>
      </c>
      <c r="B1050" s="39" t="s">
        <v>4</v>
      </c>
      <c r="C1050" s="39" t="s">
        <v>474</v>
      </c>
      <c r="D1050" s="39" t="s">
        <v>33</v>
      </c>
      <c r="E1050" s="39" t="s">
        <v>34</v>
      </c>
      <c r="F1050" s="39" t="s">
        <v>5</v>
      </c>
      <c r="G1050" s="40" t="s">
        <v>6</v>
      </c>
      <c r="H1050" s="39" t="s">
        <v>7</v>
      </c>
      <c r="I1050" s="39" t="s">
        <v>35</v>
      </c>
      <c r="J1050" s="39" t="s">
        <v>36</v>
      </c>
      <c r="K1050" s="39" t="s">
        <v>8</v>
      </c>
      <c r="L1050" s="39" t="s">
        <v>9</v>
      </c>
      <c r="M1050" s="1027" t="s">
        <v>37</v>
      </c>
      <c r="N1050" s="247" t="s">
        <v>10</v>
      </c>
      <c r="O1050" s="855" t="s">
        <v>11</v>
      </c>
      <c r="P1050" s="1153" t="s">
        <v>12</v>
      </c>
      <c r="Q1050" s="855" t="s">
        <v>13</v>
      </c>
      <c r="R1050" s="247" t="s">
        <v>14</v>
      </c>
      <c r="S1050" s="1286" t="s">
        <v>38</v>
      </c>
      <c r="T1050" s="1286"/>
      <c r="U1050" s="23"/>
    </row>
    <row r="1051" spans="1:21" ht="50.25" customHeight="1">
      <c r="A1051" s="280" t="s">
        <v>1391</v>
      </c>
      <c r="B1051" s="248"/>
      <c r="C1051" s="248"/>
      <c r="D1051" s="39"/>
      <c r="E1051" s="39"/>
      <c r="F1051" s="248"/>
      <c r="G1051" s="279"/>
      <c r="H1051" s="39"/>
      <c r="I1051" s="39"/>
      <c r="J1051" s="248"/>
      <c r="K1051" s="248"/>
      <c r="L1051" s="248"/>
      <c r="M1051" s="1028"/>
      <c r="N1051" s="247"/>
      <c r="O1051" s="854"/>
      <c r="P1051" s="854"/>
      <c r="Q1051" s="854"/>
      <c r="R1051" s="247"/>
      <c r="S1051" s="39" t="s">
        <v>15</v>
      </c>
      <c r="T1051" s="39" t="s">
        <v>16</v>
      </c>
      <c r="U1051" s="23"/>
    </row>
    <row r="1052" spans="1:21" ht="154.5" customHeight="1">
      <c r="A1052" s="251">
        <v>1</v>
      </c>
      <c r="B1052" s="922">
        <v>2201001</v>
      </c>
      <c r="C1052" s="921" t="s">
        <v>715</v>
      </c>
      <c r="D1052" s="921" t="s">
        <v>716</v>
      </c>
      <c r="E1052" s="921" t="s">
        <v>717</v>
      </c>
      <c r="F1052" s="647" t="s">
        <v>718</v>
      </c>
      <c r="G1052" s="921" t="s">
        <v>719</v>
      </c>
      <c r="H1052" s="632" t="s">
        <v>720</v>
      </c>
      <c r="I1052" s="632" t="s">
        <v>721</v>
      </c>
      <c r="J1052" s="261">
        <v>1</v>
      </c>
      <c r="K1052" s="262">
        <v>44197</v>
      </c>
      <c r="L1052" s="262">
        <v>44561</v>
      </c>
      <c r="M1052" s="1029">
        <v>52</v>
      </c>
      <c r="N1052" s="121"/>
      <c r="O1052" s="852">
        <v>0.17</v>
      </c>
      <c r="P1052" s="1151">
        <f>O1052*M1052</f>
        <v>8.84</v>
      </c>
      <c r="Q1052" s="1151">
        <f>P1052</f>
        <v>8.84</v>
      </c>
      <c r="R1052" s="121"/>
      <c r="S1052" s="43"/>
      <c r="T1052" s="43"/>
      <c r="U1052" s="23"/>
    </row>
    <row r="1053" spans="1:21" ht="255.75" customHeight="1">
      <c r="A1053" s="282">
        <v>22</v>
      </c>
      <c r="B1053" s="641">
        <v>1103002</v>
      </c>
      <c r="C1053" s="532" t="s">
        <v>843</v>
      </c>
      <c r="D1053" s="919" t="s">
        <v>844</v>
      </c>
      <c r="E1053" s="638" t="s">
        <v>845</v>
      </c>
      <c r="F1053" s="919" t="s">
        <v>846</v>
      </c>
      <c r="G1053" s="919" t="s">
        <v>847</v>
      </c>
      <c r="H1053" s="919" t="s">
        <v>848</v>
      </c>
      <c r="I1053" s="919">
        <v>12</v>
      </c>
      <c r="J1053" s="291">
        <v>1</v>
      </c>
      <c r="K1053" s="267">
        <v>44197</v>
      </c>
      <c r="L1053" s="267">
        <v>44560</v>
      </c>
      <c r="M1053" s="1030">
        <v>52</v>
      </c>
      <c r="N1053" s="121"/>
      <c r="O1053" s="852">
        <v>0.05</v>
      </c>
      <c r="P1053" s="1158">
        <f>O1053*M1053</f>
        <v>2.6</v>
      </c>
      <c r="Q1053" s="1158">
        <f>P1053</f>
        <v>2.6</v>
      </c>
      <c r="R1053" s="121"/>
      <c r="S1053" s="43"/>
      <c r="T1053" s="43"/>
      <c r="U1053" s="23"/>
    </row>
    <row r="1054" spans="1:21" ht="49.5" customHeight="1">
      <c r="A1054" s="280" t="s">
        <v>1392</v>
      </c>
      <c r="B1054" s="839"/>
      <c r="C1054" s="248"/>
      <c r="D1054" s="39"/>
      <c r="E1054" s="39"/>
      <c r="F1054" s="248"/>
      <c r="G1054" s="279"/>
      <c r="H1054" s="39"/>
      <c r="I1054" s="39"/>
      <c r="J1054" s="248"/>
      <c r="K1054" s="248"/>
      <c r="L1054" s="248"/>
      <c r="M1054" s="1028"/>
      <c r="N1054" s="831"/>
      <c r="O1054" s="1088"/>
      <c r="P1054" s="1159"/>
      <c r="Q1054" s="1160"/>
      <c r="R1054" s="121"/>
      <c r="S1054" s="43"/>
      <c r="T1054" s="43"/>
      <c r="U1054" s="293"/>
    </row>
    <row r="1055" spans="1:21" ht="191.25" customHeight="1">
      <c r="A1055" s="251">
        <v>1</v>
      </c>
      <c r="B1055" s="922">
        <v>2201001</v>
      </c>
      <c r="C1055" s="921" t="s">
        <v>715</v>
      </c>
      <c r="D1055" s="921" t="s">
        <v>716</v>
      </c>
      <c r="E1055" s="921" t="s">
        <v>717</v>
      </c>
      <c r="F1055" s="647" t="s">
        <v>718</v>
      </c>
      <c r="G1055" s="921" t="s">
        <v>719</v>
      </c>
      <c r="H1055" s="632" t="s">
        <v>720</v>
      </c>
      <c r="I1055" s="632" t="s">
        <v>721</v>
      </c>
      <c r="J1055" s="261">
        <v>1</v>
      </c>
      <c r="K1055" s="262">
        <v>44197</v>
      </c>
      <c r="L1055" s="262">
        <v>44561</v>
      </c>
      <c r="M1055" s="1029">
        <v>52</v>
      </c>
      <c r="N1055" s="121"/>
      <c r="O1055" s="852">
        <v>0.06</v>
      </c>
      <c r="P1055" s="1151">
        <f>O1055*M1055</f>
        <v>3.12</v>
      </c>
      <c r="Q1055" s="1151">
        <f>P1055</f>
        <v>3.12</v>
      </c>
      <c r="R1055" s="121"/>
      <c r="S1055" s="43"/>
      <c r="T1055" s="43"/>
      <c r="U1055" s="23"/>
    </row>
    <row r="1056" spans="1:21" ht="45" customHeight="1">
      <c r="A1056" s="280" t="s">
        <v>1393</v>
      </c>
      <c r="B1056" s="839"/>
      <c r="C1056" s="248"/>
      <c r="D1056" s="39"/>
      <c r="E1056" s="39"/>
      <c r="F1056" s="248"/>
      <c r="G1056" s="279"/>
      <c r="H1056" s="39"/>
      <c r="I1056" s="39"/>
      <c r="J1056" s="248"/>
      <c r="K1056" s="248"/>
      <c r="L1056" s="248"/>
      <c r="M1056" s="1028"/>
      <c r="N1056" s="831"/>
      <c r="O1056" s="1088"/>
      <c r="P1056" s="1159"/>
      <c r="Q1056" s="1160"/>
      <c r="R1056" s="121"/>
      <c r="S1056" s="43"/>
      <c r="T1056" s="43"/>
      <c r="U1056" s="23"/>
    </row>
    <row r="1057" spans="1:21" ht="237.75" customHeight="1">
      <c r="A1057" s="251">
        <v>1</v>
      </c>
      <c r="B1057" s="922">
        <v>2201001</v>
      </c>
      <c r="C1057" s="921" t="s">
        <v>715</v>
      </c>
      <c r="D1057" s="921" t="s">
        <v>716</v>
      </c>
      <c r="E1057" s="921" t="s">
        <v>717</v>
      </c>
      <c r="F1057" s="647" t="s">
        <v>718</v>
      </c>
      <c r="G1057" s="921" t="s">
        <v>719</v>
      </c>
      <c r="H1057" s="632" t="s">
        <v>720</v>
      </c>
      <c r="I1057" s="632" t="s">
        <v>721</v>
      </c>
      <c r="J1057" s="261">
        <v>1</v>
      </c>
      <c r="K1057" s="262">
        <v>44197</v>
      </c>
      <c r="L1057" s="262">
        <v>44561</v>
      </c>
      <c r="M1057" s="1029">
        <v>52</v>
      </c>
      <c r="N1057" s="121"/>
      <c r="O1057" s="852">
        <v>0.2</v>
      </c>
      <c r="P1057" s="1151">
        <f>O1057*M1057</f>
        <v>10.4</v>
      </c>
      <c r="Q1057" s="1151">
        <f>P1057</f>
        <v>10.4</v>
      </c>
      <c r="R1057" s="121"/>
      <c r="S1057" s="43"/>
      <c r="T1057" s="43"/>
      <c r="U1057" s="23"/>
    </row>
    <row r="1058" spans="1:21" ht="165.75" customHeight="1">
      <c r="A1058" s="282">
        <v>22</v>
      </c>
      <c r="B1058" s="641">
        <v>1103002</v>
      </c>
      <c r="C1058" s="532" t="s">
        <v>843</v>
      </c>
      <c r="D1058" s="919" t="s">
        <v>844</v>
      </c>
      <c r="E1058" s="638" t="s">
        <v>845</v>
      </c>
      <c r="F1058" s="919" t="s">
        <v>846</v>
      </c>
      <c r="G1058" s="919" t="s">
        <v>847</v>
      </c>
      <c r="H1058" s="919" t="s">
        <v>848</v>
      </c>
      <c r="I1058" s="919">
        <v>12</v>
      </c>
      <c r="J1058" s="291">
        <v>1</v>
      </c>
      <c r="K1058" s="267">
        <v>44197</v>
      </c>
      <c r="L1058" s="267">
        <v>44560</v>
      </c>
      <c r="M1058" s="1030">
        <v>52</v>
      </c>
      <c r="N1058" s="121"/>
      <c r="O1058" s="852">
        <v>0.1</v>
      </c>
      <c r="P1058" s="1151">
        <f>O1058*M1058</f>
        <v>5.2</v>
      </c>
      <c r="Q1058" s="1151">
        <f>P1058</f>
        <v>5.2</v>
      </c>
      <c r="R1058" s="121"/>
      <c r="S1058" s="43"/>
      <c r="T1058" s="43"/>
      <c r="U1058" s="23"/>
    </row>
    <row r="1059" spans="1:21" ht="73.5" customHeight="1">
      <c r="A1059" s="280" t="s">
        <v>1394</v>
      </c>
      <c r="B1059" s="839"/>
      <c r="C1059" s="248"/>
      <c r="D1059" s="39"/>
      <c r="E1059" s="39"/>
      <c r="F1059" s="248"/>
      <c r="G1059" s="279"/>
      <c r="H1059" s="39"/>
      <c r="I1059" s="39"/>
      <c r="J1059" s="248"/>
      <c r="K1059" s="248"/>
      <c r="L1059" s="248"/>
      <c r="M1059" s="1028"/>
      <c r="N1059" s="831"/>
      <c r="O1059" s="1088"/>
      <c r="P1059" s="1159"/>
      <c r="Q1059" s="1160"/>
      <c r="R1059" s="121"/>
      <c r="S1059" s="43"/>
      <c r="T1059" s="43"/>
      <c r="U1059" s="23"/>
    </row>
    <row r="1060" spans="1:21" ht="255.75" customHeight="1">
      <c r="A1060" s="251">
        <v>1</v>
      </c>
      <c r="B1060" s="922">
        <v>2201001</v>
      </c>
      <c r="C1060" s="921" t="s">
        <v>715</v>
      </c>
      <c r="D1060" s="921" t="s">
        <v>716</v>
      </c>
      <c r="E1060" s="921" t="s">
        <v>717</v>
      </c>
      <c r="F1060" s="647" t="s">
        <v>718</v>
      </c>
      <c r="G1060" s="921" t="s">
        <v>719</v>
      </c>
      <c r="H1060" s="632" t="s">
        <v>720</v>
      </c>
      <c r="I1060" s="632" t="s">
        <v>721</v>
      </c>
      <c r="J1060" s="261">
        <v>1</v>
      </c>
      <c r="K1060" s="262">
        <v>44197</v>
      </c>
      <c r="L1060" s="262">
        <v>44561</v>
      </c>
      <c r="M1060" s="1029">
        <v>52</v>
      </c>
      <c r="N1060" s="121"/>
      <c r="O1060" s="852">
        <v>0.3</v>
      </c>
      <c r="P1060" s="1151">
        <f>M1060*O1060</f>
        <v>15.6</v>
      </c>
      <c r="Q1060" s="854">
        <v>0</v>
      </c>
      <c r="R1060" s="121"/>
      <c r="S1060" s="43"/>
      <c r="T1060" s="43"/>
      <c r="U1060" s="23"/>
    </row>
    <row r="1061" spans="1:21" ht="226.5" customHeight="1">
      <c r="A1061" s="259">
        <v>2</v>
      </c>
      <c r="B1061" s="640">
        <v>1402003</v>
      </c>
      <c r="C1061" s="921" t="s">
        <v>722</v>
      </c>
      <c r="D1061" s="532" t="s">
        <v>723</v>
      </c>
      <c r="E1061" s="921" t="s">
        <v>724</v>
      </c>
      <c r="F1061" s="921" t="s">
        <v>725</v>
      </c>
      <c r="G1061" s="921" t="s">
        <v>726</v>
      </c>
      <c r="H1061" s="921" t="s">
        <v>727</v>
      </c>
      <c r="I1061" s="921" t="s">
        <v>728</v>
      </c>
      <c r="J1061" s="261">
        <v>1</v>
      </c>
      <c r="K1061" s="262">
        <v>44197</v>
      </c>
      <c r="L1061" s="262">
        <v>44561</v>
      </c>
      <c r="M1061" s="1029">
        <v>52</v>
      </c>
      <c r="N1061" s="121"/>
      <c r="O1061" s="852">
        <v>0.3</v>
      </c>
      <c r="P1061" s="1151">
        <f>M1061*O1061</f>
        <v>15.6</v>
      </c>
      <c r="Q1061" s="854">
        <v>0</v>
      </c>
      <c r="R1061" s="121"/>
      <c r="S1061" s="43"/>
      <c r="T1061" s="43"/>
      <c r="U1061" s="23"/>
    </row>
    <row r="1062" spans="1:21" ht="153" customHeight="1">
      <c r="A1062" s="259">
        <v>3</v>
      </c>
      <c r="B1062" s="640">
        <v>1402100</v>
      </c>
      <c r="C1062" s="532" t="s">
        <v>729</v>
      </c>
      <c r="D1062" s="921" t="s">
        <v>730</v>
      </c>
      <c r="E1062" s="532" t="s">
        <v>731</v>
      </c>
      <c r="F1062" s="921" t="s">
        <v>732</v>
      </c>
      <c r="G1062" s="921" t="s">
        <v>733</v>
      </c>
      <c r="H1062" s="921" t="s">
        <v>734</v>
      </c>
      <c r="I1062" s="921" t="s">
        <v>735</v>
      </c>
      <c r="J1062" s="261">
        <v>1</v>
      </c>
      <c r="K1062" s="263">
        <v>44197</v>
      </c>
      <c r="L1062" s="263">
        <v>44227</v>
      </c>
      <c r="M1062" s="1029">
        <v>52</v>
      </c>
      <c r="N1062" s="121"/>
      <c r="O1062" s="1178">
        <v>0.3</v>
      </c>
      <c r="P1062" s="1151">
        <f>M1062*O1062</f>
        <v>15.6</v>
      </c>
      <c r="Q1062" s="854">
        <v>0</v>
      </c>
      <c r="R1062" s="121"/>
      <c r="S1062" s="43"/>
      <c r="T1062" s="43"/>
      <c r="U1062" s="23"/>
    </row>
    <row r="1063" spans="1:21" ht="163.5" customHeight="1">
      <c r="A1063" s="841" t="s">
        <v>1395</v>
      </c>
      <c r="B1063" s="834"/>
      <c r="C1063" s="832"/>
      <c r="D1063" s="832"/>
      <c r="E1063" s="832"/>
      <c r="F1063" s="647"/>
      <c r="G1063" s="832"/>
      <c r="H1063" s="632"/>
      <c r="I1063" s="632"/>
      <c r="J1063" s="261"/>
      <c r="K1063" s="262"/>
      <c r="L1063" s="262"/>
      <c r="M1063" s="1029"/>
      <c r="N1063" s="121"/>
      <c r="O1063" s="852"/>
      <c r="P1063" s="854"/>
      <c r="Q1063" s="854"/>
      <c r="R1063" s="121"/>
      <c r="S1063" s="43"/>
      <c r="T1063" s="43"/>
      <c r="U1063" s="23"/>
    </row>
    <row r="1064" spans="1:21" ht="255.75" customHeight="1">
      <c r="A1064" s="251">
        <v>1</v>
      </c>
      <c r="B1064" s="922">
        <v>2201001</v>
      </c>
      <c r="C1064" s="921" t="s">
        <v>715</v>
      </c>
      <c r="D1064" s="921" t="s">
        <v>716</v>
      </c>
      <c r="E1064" s="921" t="s">
        <v>717</v>
      </c>
      <c r="F1064" s="647" t="s">
        <v>718</v>
      </c>
      <c r="G1064" s="921" t="s">
        <v>719</v>
      </c>
      <c r="H1064" s="632" t="s">
        <v>720</v>
      </c>
      <c r="I1064" s="632" t="s">
        <v>721</v>
      </c>
      <c r="J1064" s="261">
        <v>1</v>
      </c>
      <c r="K1064" s="262">
        <v>44197</v>
      </c>
      <c r="L1064" s="262">
        <v>44561</v>
      </c>
      <c r="M1064" s="1029">
        <v>52</v>
      </c>
      <c r="N1064" s="121"/>
      <c r="O1064" s="852">
        <v>0.17</v>
      </c>
      <c r="P1064" s="1151">
        <f>O1064*M1064</f>
        <v>8.84</v>
      </c>
      <c r="Q1064" s="1151">
        <f>P1064</f>
        <v>8.84</v>
      </c>
      <c r="R1064" s="121"/>
      <c r="S1064" s="43"/>
      <c r="T1064" s="43"/>
      <c r="U1064" s="23"/>
    </row>
    <row r="1065" spans="1:21" ht="156.75" customHeight="1">
      <c r="A1065" s="1397">
        <v>8</v>
      </c>
      <c r="B1065" s="1399">
        <v>1402014</v>
      </c>
      <c r="C1065" s="1401" t="s">
        <v>764</v>
      </c>
      <c r="D1065" s="1401" t="s">
        <v>765</v>
      </c>
      <c r="E1065" s="1401" t="s">
        <v>766</v>
      </c>
      <c r="F1065" s="1513" t="s">
        <v>767</v>
      </c>
      <c r="G1065" s="1513" t="s">
        <v>768</v>
      </c>
      <c r="H1065" s="1513" t="s">
        <v>769</v>
      </c>
      <c r="I1065" s="1513" t="s">
        <v>770</v>
      </c>
      <c r="J1065" s="1397">
        <v>12</v>
      </c>
      <c r="K1065" s="1527">
        <v>44197</v>
      </c>
      <c r="L1065" s="1527">
        <v>44561</v>
      </c>
      <c r="M1065" s="1253">
        <f>(L1065-K1065)/7</f>
        <v>52</v>
      </c>
      <c r="N1065" s="1255"/>
      <c r="O1065" s="1338">
        <v>0</v>
      </c>
      <c r="P1065" s="1336">
        <v>0</v>
      </c>
      <c r="Q1065" s="1336">
        <v>0</v>
      </c>
      <c r="R1065" s="1255"/>
      <c r="S1065" s="1743"/>
      <c r="T1065" s="1743"/>
      <c r="U1065" s="23"/>
    </row>
    <row r="1066" spans="1:21" ht="182.25" customHeight="1">
      <c r="A1066" s="1398"/>
      <c r="B1066" s="1400"/>
      <c r="C1066" s="1401"/>
      <c r="D1066" s="1401"/>
      <c r="E1066" s="1401"/>
      <c r="F1066" s="1771"/>
      <c r="G1066" s="1771"/>
      <c r="H1066" s="1771"/>
      <c r="I1066" s="1771"/>
      <c r="J1066" s="1398"/>
      <c r="K1066" s="1526"/>
      <c r="L1066" s="1526"/>
      <c r="M1066" s="1254"/>
      <c r="N1066" s="1256"/>
      <c r="O1066" s="1339"/>
      <c r="P1066" s="1337"/>
      <c r="Q1066" s="1337"/>
      <c r="R1066" s="1256"/>
      <c r="S1066" s="1745"/>
      <c r="T1066" s="1745"/>
      <c r="U1066" s="23"/>
    </row>
    <row r="1067" spans="1:21" ht="154.5" customHeight="1">
      <c r="A1067" s="840" t="s">
        <v>1396</v>
      </c>
      <c r="M1067" s="1031"/>
      <c r="N1067" s="14"/>
      <c r="P1067" s="439"/>
      <c r="R1067" s="14"/>
      <c r="U1067" s="23"/>
    </row>
    <row r="1068" spans="1:21" ht="178.5" customHeight="1">
      <c r="A1068" s="251">
        <v>1</v>
      </c>
      <c r="B1068" s="922">
        <v>2201001</v>
      </c>
      <c r="C1068" s="921" t="s">
        <v>715</v>
      </c>
      <c r="D1068" s="921" t="s">
        <v>716</v>
      </c>
      <c r="E1068" s="921" t="s">
        <v>717</v>
      </c>
      <c r="F1068" s="647" t="s">
        <v>718</v>
      </c>
      <c r="G1068" s="921" t="s">
        <v>719</v>
      </c>
      <c r="H1068" s="632" t="s">
        <v>720</v>
      </c>
      <c r="I1068" s="632" t="s">
        <v>721</v>
      </c>
      <c r="J1068" s="261">
        <v>1</v>
      </c>
      <c r="K1068" s="262">
        <v>44197</v>
      </c>
      <c r="L1068" s="262">
        <v>44561</v>
      </c>
      <c r="M1068" s="1029">
        <v>52</v>
      </c>
      <c r="N1068" s="121"/>
      <c r="O1068" s="852">
        <v>0.2</v>
      </c>
      <c r="P1068" s="1151">
        <f>O1068*M1068</f>
        <v>10.4</v>
      </c>
      <c r="Q1068" s="1151">
        <f>P1068</f>
        <v>10.4</v>
      </c>
      <c r="R1068" s="121"/>
      <c r="S1068" s="43"/>
      <c r="T1068" s="43"/>
      <c r="U1068" s="23"/>
    </row>
    <row r="1069" spans="1:21" ht="237.75" customHeight="1">
      <c r="A1069" s="840" t="s">
        <v>1397</v>
      </c>
      <c r="B1069" s="639"/>
      <c r="C1069" s="631"/>
      <c r="D1069" s="631"/>
      <c r="E1069" s="631"/>
      <c r="F1069" s="647"/>
      <c r="G1069" s="631"/>
      <c r="H1069" s="632"/>
      <c r="I1069" s="632"/>
      <c r="J1069" s="261"/>
      <c r="K1069" s="262"/>
      <c r="L1069" s="262"/>
      <c r="M1069" s="1029"/>
      <c r="N1069" s="121"/>
      <c r="O1069" s="852"/>
      <c r="P1069" s="854"/>
      <c r="Q1069" s="854"/>
      <c r="R1069" s="121"/>
      <c r="S1069" s="43"/>
      <c r="T1069" s="43"/>
      <c r="U1069" s="23"/>
    </row>
    <row r="1070" spans="1:21" ht="255.75" customHeight="1">
      <c r="A1070" s="251">
        <v>1</v>
      </c>
      <c r="B1070" s="922">
        <v>2201001</v>
      </c>
      <c r="C1070" s="921" t="s">
        <v>715</v>
      </c>
      <c r="D1070" s="921" t="s">
        <v>716</v>
      </c>
      <c r="E1070" s="921" t="s">
        <v>717</v>
      </c>
      <c r="F1070" s="647" t="s">
        <v>718</v>
      </c>
      <c r="G1070" s="921" t="s">
        <v>719</v>
      </c>
      <c r="H1070" s="632" t="s">
        <v>720</v>
      </c>
      <c r="I1070" s="632" t="s">
        <v>721</v>
      </c>
      <c r="J1070" s="261">
        <v>1</v>
      </c>
      <c r="K1070" s="262">
        <v>44197</v>
      </c>
      <c r="L1070" s="262">
        <v>44561</v>
      </c>
      <c r="M1070" s="1029">
        <v>52</v>
      </c>
      <c r="N1070" s="121"/>
      <c r="O1070" s="852">
        <v>0.2</v>
      </c>
      <c r="P1070" s="1151">
        <f>O1070*M1070</f>
        <v>10.4</v>
      </c>
      <c r="Q1070" s="1151">
        <f>P1070</f>
        <v>10.4</v>
      </c>
      <c r="R1070" s="121"/>
      <c r="S1070" s="43"/>
      <c r="T1070" s="43"/>
      <c r="U1070" s="23"/>
    </row>
    <row r="1071" spans="1:21" ht="122.25" customHeight="1">
      <c r="A1071" s="1245">
        <v>11</v>
      </c>
      <c r="B1071" s="1284">
        <v>1201002</v>
      </c>
      <c r="C1071" s="1279" t="s">
        <v>787</v>
      </c>
      <c r="D1071" s="1279" t="s">
        <v>788</v>
      </c>
      <c r="E1071" s="1279" t="s">
        <v>789</v>
      </c>
      <c r="F1071" s="919" t="s">
        <v>790</v>
      </c>
      <c r="G1071" s="919" t="s">
        <v>791</v>
      </c>
      <c r="H1071" s="919" t="s">
        <v>792</v>
      </c>
      <c r="I1071" s="532" t="s">
        <v>793</v>
      </c>
      <c r="J1071" s="265">
        <v>1</v>
      </c>
      <c r="K1071" s="277">
        <v>44197</v>
      </c>
      <c r="L1071" s="272">
        <v>44561</v>
      </c>
      <c r="M1071" s="1032">
        <v>52</v>
      </c>
      <c r="N1071" s="121"/>
      <c r="O1071" s="852">
        <v>0.25</v>
      </c>
      <c r="P1071" s="854">
        <v>0</v>
      </c>
      <c r="Q1071" s="854">
        <v>0</v>
      </c>
      <c r="R1071" s="121"/>
      <c r="S1071" s="43"/>
      <c r="T1071" s="43"/>
      <c r="U1071" s="23"/>
    </row>
    <row r="1072" spans="1:21" ht="114.75" customHeight="1">
      <c r="A1072" s="1246"/>
      <c r="B1072" s="1285"/>
      <c r="C1072" s="1279"/>
      <c r="D1072" s="1279"/>
      <c r="E1072" s="1279"/>
      <c r="F1072" s="532" t="s">
        <v>794</v>
      </c>
      <c r="G1072" s="634" t="s">
        <v>795</v>
      </c>
      <c r="H1072" s="634" t="s">
        <v>796</v>
      </c>
      <c r="I1072" s="532" t="s">
        <v>797</v>
      </c>
      <c r="J1072" s="275">
        <v>2</v>
      </c>
      <c r="K1072" s="267">
        <v>44197</v>
      </c>
      <c r="L1072" s="267">
        <v>44561</v>
      </c>
      <c r="M1072" s="1030">
        <v>52</v>
      </c>
      <c r="N1072" s="121"/>
      <c r="O1072" s="852">
        <v>0.1</v>
      </c>
      <c r="P1072" s="854">
        <v>0</v>
      </c>
      <c r="Q1072" s="854">
        <v>0</v>
      </c>
      <c r="R1072" s="121"/>
      <c r="S1072" s="43"/>
      <c r="T1072" s="43"/>
      <c r="U1072" s="23"/>
    </row>
    <row r="1073" spans="1:21" ht="102" customHeight="1">
      <c r="A1073" s="281" t="s">
        <v>1398</v>
      </c>
      <c r="B1073" s="922"/>
      <c r="C1073" s="921"/>
      <c r="D1073" s="921"/>
      <c r="E1073" s="921"/>
      <c r="F1073" s="647"/>
      <c r="G1073" s="921"/>
      <c r="H1073" s="632"/>
      <c r="I1073" s="632"/>
      <c r="J1073" s="261"/>
      <c r="K1073" s="262"/>
      <c r="L1073" s="262"/>
      <c r="M1073" s="1029"/>
      <c r="N1073" s="121"/>
      <c r="O1073" s="852"/>
      <c r="P1073" s="854"/>
      <c r="Q1073" s="854"/>
      <c r="R1073" s="121"/>
      <c r="S1073" s="43"/>
      <c r="T1073" s="43"/>
      <c r="U1073" s="23"/>
    </row>
    <row r="1074" spans="1:21" ht="213.75" customHeight="1">
      <c r="A1074" s="251">
        <v>1</v>
      </c>
      <c r="B1074" s="922">
        <v>2201001</v>
      </c>
      <c r="C1074" s="921" t="s">
        <v>715</v>
      </c>
      <c r="D1074" s="921" t="s">
        <v>716</v>
      </c>
      <c r="E1074" s="921" t="s">
        <v>717</v>
      </c>
      <c r="F1074" s="647" t="s">
        <v>718</v>
      </c>
      <c r="G1074" s="921" t="s">
        <v>719</v>
      </c>
      <c r="H1074" s="632" t="s">
        <v>720</v>
      </c>
      <c r="I1074" s="632" t="s">
        <v>721</v>
      </c>
      <c r="J1074" s="261">
        <v>1</v>
      </c>
      <c r="K1074" s="262">
        <v>44197</v>
      </c>
      <c r="L1074" s="262">
        <v>44561</v>
      </c>
      <c r="M1074" s="1029">
        <v>52</v>
      </c>
      <c r="N1074" s="121"/>
      <c r="O1074" s="854">
        <v>0</v>
      </c>
      <c r="P1074" s="854">
        <v>0</v>
      </c>
      <c r="Q1074" s="854">
        <v>0</v>
      </c>
      <c r="R1074" s="121"/>
      <c r="S1074" s="43"/>
      <c r="T1074" s="43"/>
      <c r="U1074" s="23"/>
    </row>
    <row r="1075" spans="1:21" ht="119.25" customHeight="1">
      <c r="A1075" s="264">
        <v>4</v>
      </c>
      <c r="B1075" s="641">
        <v>1404004</v>
      </c>
      <c r="C1075" s="919" t="s">
        <v>736</v>
      </c>
      <c r="D1075" s="919" t="s">
        <v>737</v>
      </c>
      <c r="E1075" s="919" t="s">
        <v>738</v>
      </c>
      <c r="F1075" s="634" t="s">
        <v>739</v>
      </c>
      <c r="G1075" s="634" t="s">
        <v>740</v>
      </c>
      <c r="H1075" s="634" t="s">
        <v>741</v>
      </c>
      <c r="I1075" s="634" t="s">
        <v>742</v>
      </c>
      <c r="J1075" s="266">
        <v>1</v>
      </c>
      <c r="K1075" s="267">
        <v>44197</v>
      </c>
      <c r="L1075" s="267">
        <v>44561</v>
      </c>
      <c r="M1075" s="1030">
        <v>52</v>
      </c>
      <c r="N1075" s="121"/>
      <c r="O1075" s="1180">
        <v>0</v>
      </c>
      <c r="P1075" s="854">
        <v>0</v>
      </c>
      <c r="Q1075" s="854">
        <v>0</v>
      </c>
      <c r="R1075" s="121"/>
      <c r="S1075" s="43"/>
      <c r="T1075" s="43"/>
      <c r="U1075" s="23"/>
    </row>
    <row r="1076" spans="1:21" ht="267" customHeight="1">
      <c r="A1076" s="264">
        <v>5</v>
      </c>
      <c r="B1076" s="641">
        <v>1401100</v>
      </c>
      <c r="C1076" s="919" t="s">
        <v>743</v>
      </c>
      <c r="D1076" s="919" t="s">
        <v>744</v>
      </c>
      <c r="E1076" s="919" t="s">
        <v>745</v>
      </c>
      <c r="F1076" s="634" t="s">
        <v>746</v>
      </c>
      <c r="G1076" s="634" t="s">
        <v>747</v>
      </c>
      <c r="H1076" s="634" t="s">
        <v>748</v>
      </c>
      <c r="I1076" s="634" t="s">
        <v>749</v>
      </c>
      <c r="J1076" s="268">
        <v>4</v>
      </c>
      <c r="K1076" s="267">
        <v>44197</v>
      </c>
      <c r="L1076" s="267">
        <v>44561</v>
      </c>
      <c r="M1076" s="1030">
        <v>52</v>
      </c>
      <c r="N1076" s="121"/>
      <c r="O1076" s="1180">
        <v>0</v>
      </c>
      <c r="P1076" s="854">
        <v>0</v>
      </c>
      <c r="Q1076" s="854">
        <v>0</v>
      </c>
      <c r="R1076" s="121"/>
      <c r="S1076" s="43"/>
      <c r="T1076" s="43"/>
      <c r="U1076" s="23"/>
    </row>
    <row r="1077" spans="1:21" ht="154.5" customHeight="1">
      <c r="A1077" s="273">
        <v>7</v>
      </c>
      <c r="B1077" s="643">
        <v>1402014</v>
      </c>
      <c r="C1077" s="919" t="s">
        <v>757</v>
      </c>
      <c r="D1077" s="919" t="s">
        <v>758</v>
      </c>
      <c r="E1077" s="919" t="s">
        <v>759</v>
      </c>
      <c r="F1077" s="919" t="s">
        <v>760</v>
      </c>
      <c r="G1077" s="919" t="s">
        <v>761</v>
      </c>
      <c r="H1077" s="919" t="s">
        <v>762</v>
      </c>
      <c r="I1077" s="919" t="s">
        <v>763</v>
      </c>
      <c r="J1077" s="648">
        <v>1</v>
      </c>
      <c r="K1077" s="649">
        <v>44197</v>
      </c>
      <c r="L1077" s="649">
        <v>44561</v>
      </c>
      <c r="M1077" s="1033">
        <v>52</v>
      </c>
      <c r="N1077" s="121"/>
      <c r="O1077" s="1180">
        <v>0</v>
      </c>
      <c r="P1077" s="854">
        <v>0</v>
      </c>
      <c r="Q1077" s="854">
        <v>0</v>
      </c>
      <c r="R1077" s="121"/>
      <c r="S1077" s="43"/>
      <c r="T1077" s="43"/>
      <c r="U1077" s="23"/>
    </row>
    <row r="1078" spans="1:21" ht="178.5" customHeight="1">
      <c r="A1078" s="1280">
        <v>8</v>
      </c>
      <c r="B1078" s="1282">
        <v>1402014</v>
      </c>
      <c r="C1078" s="1295" t="s">
        <v>764</v>
      </c>
      <c r="D1078" s="1295" t="s">
        <v>765</v>
      </c>
      <c r="E1078" s="1295" t="s">
        <v>766</v>
      </c>
      <c r="F1078" s="921" t="s">
        <v>767</v>
      </c>
      <c r="G1078" s="921" t="s">
        <v>768</v>
      </c>
      <c r="H1078" s="921" t="s">
        <v>769</v>
      </c>
      <c r="I1078" s="921" t="s">
        <v>770</v>
      </c>
      <c r="J1078" s="259">
        <v>12</v>
      </c>
      <c r="K1078" s="262">
        <v>44197</v>
      </c>
      <c r="L1078" s="262">
        <v>44561</v>
      </c>
      <c r="M1078" s="1029">
        <f>(L1078-K1078)/7</f>
        <v>52</v>
      </c>
      <c r="N1078" s="121"/>
      <c r="O1078" s="1180">
        <v>0</v>
      </c>
      <c r="P1078" s="854">
        <v>0</v>
      </c>
      <c r="Q1078" s="854">
        <v>0</v>
      </c>
      <c r="R1078" s="121"/>
      <c r="S1078" s="43"/>
      <c r="T1078" s="43"/>
      <c r="U1078" s="23"/>
    </row>
    <row r="1079" spans="1:21" ht="178.5" customHeight="1">
      <c r="A1079" s="1281"/>
      <c r="B1079" s="1283"/>
      <c r="C1079" s="1295"/>
      <c r="D1079" s="1295"/>
      <c r="E1079" s="1295"/>
      <c r="F1079" s="634" t="s">
        <v>771</v>
      </c>
      <c r="G1079" s="634" t="s">
        <v>772</v>
      </c>
      <c r="H1079" s="634" t="s">
        <v>773</v>
      </c>
      <c r="I1079" s="921" t="s">
        <v>774</v>
      </c>
      <c r="J1079" s="266">
        <v>1</v>
      </c>
      <c r="K1079" s="267">
        <v>44197</v>
      </c>
      <c r="L1079" s="267">
        <v>44561</v>
      </c>
      <c r="M1079" s="1030">
        <v>52</v>
      </c>
      <c r="N1079" s="121"/>
      <c r="O1079" s="1180">
        <v>0</v>
      </c>
      <c r="P1079" s="854">
        <v>0</v>
      </c>
      <c r="Q1079" s="854">
        <v>0</v>
      </c>
      <c r="R1079" s="121"/>
      <c r="S1079" s="43"/>
      <c r="T1079" s="43"/>
      <c r="U1079" s="23"/>
    </row>
    <row r="1080" spans="1:21" ht="347.25" customHeight="1">
      <c r="A1080" s="264">
        <v>9</v>
      </c>
      <c r="B1080" s="644">
        <v>1404004</v>
      </c>
      <c r="C1080" s="919" t="s">
        <v>775</v>
      </c>
      <c r="D1080" s="919" t="s">
        <v>776</v>
      </c>
      <c r="E1080" s="919" t="s">
        <v>777</v>
      </c>
      <c r="F1080" s="634" t="s">
        <v>778</v>
      </c>
      <c r="G1080" s="634" t="s">
        <v>772</v>
      </c>
      <c r="H1080" s="634" t="s">
        <v>779</v>
      </c>
      <c r="I1080" s="636" t="s">
        <v>39</v>
      </c>
      <c r="J1080" s="268">
        <v>12</v>
      </c>
      <c r="K1080" s="267">
        <v>44197</v>
      </c>
      <c r="L1080" s="267">
        <v>44561</v>
      </c>
      <c r="M1080" s="1030">
        <v>52</v>
      </c>
      <c r="N1080" s="121"/>
      <c r="O1080" s="854">
        <v>0</v>
      </c>
      <c r="P1080" s="854">
        <v>0</v>
      </c>
      <c r="Q1080" s="854">
        <v>0</v>
      </c>
      <c r="R1080" s="121"/>
      <c r="S1080" s="43"/>
      <c r="T1080" s="43"/>
      <c r="U1080" s="23"/>
    </row>
    <row r="1081" spans="1:21" ht="255.75" customHeight="1">
      <c r="A1081" s="1245">
        <v>11</v>
      </c>
      <c r="B1081" s="1284">
        <v>1201002</v>
      </c>
      <c r="C1081" s="1279" t="s">
        <v>787</v>
      </c>
      <c r="D1081" s="1279" t="s">
        <v>788</v>
      </c>
      <c r="E1081" s="1279" t="s">
        <v>789</v>
      </c>
      <c r="F1081" s="919" t="s">
        <v>790</v>
      </c>
      <c r="G1081" s="919" t="s">
        <v>791</v>
      </c>
      <c r="H1081" s="919" t="s">
        <v>792</v>
      </c>
      <c r="I1081" s="532" t="s">
        <v>793</v>
      </c>
      <c r="J1081" s="265">
        <v>1</v>
      </c>
      <c r="K1081" s="277">
        <v>44197</v>
      </c>
      <c r="L1081" s="272">
        <v>44561</v>
      </c>
      <c r="M1081" s="1032">
        <v>52</v>
      </c>
      <c r="N1081" s="121"/>
      <c r="O1081" s="854">
        <v>0</v>
      </c>
      <c r="P1081" s="854">
        <v>0</v>
      </c>
      <c r="Q1081" s="854">
        <v>0</v>
      </c>
      <c r="R1081" s="121"/>
      <c r="S1081" s="43"/>
      <c r="T1081" s="43"/>
      <c r="U1081" s="23"/>
    </row>
    <row r="1082" spans="1:21" ht="144" customHeight="1">
      <c r="A1082" s="1246"/>
      <c r="B1082" s="1285"/>
      <c r="C1082" s="1279"/>
      <c r="D1082" s="1279"/>
      <c r="E1082" s="1279"/>
      <c r="F1082" s="532" t="s">
        <v>794</v>
      </c>
      <c r="G1082" s="634" t="s">
        <v>795</v>
      </c>
      <c r="H1082" s="634" t="s">
        <v>796</v>
      </c>
      <c r="I1082" s="532" t="s">
        <v>797</v>
      </c>
      <c r="J1082" s="275">
        <v>2</v>
      </c>
      <c r="K1082" s="267">
        <v>44197</v>
      </c>
      <c r="L1082" s="267">
        <v>44561</v>
      </c>
      <c r="M1082" s="1030">
        <v>52</v>
      </c>
      <c r="N1082" s="121"/>
      <c r="O1082" s="854">
        <v>0</v>
      </c>
      <c r="P1082" s="854">
        <v>0</v>
      </c>
      <c r="Q1082" s="854">
        <v>0</v>
      </c>
      <c r="R1082" s="121"/>
      <c r="S1082" s="43"/>
      <c r="T1082" s="43"/>
      <c r="U1082" s="23"/>
    </row>
    <row r="1083" spans="1:21" ht="317.25" customHeight="1">
      <c r="A1083" s="652">
        <v>12</v>
      </c>
      <c r="B1083" s="920">
        <v>1908003</v>
      </c>
      <c r="C1083" s="653" t="s">
        <v>798</v>
      </c>
      <c r="D1083" s="653" t="s">
        <v>799</v>
      </c>
      <c r="E1083" s="653" t="s">
        <v>800</v>
      </c>
      <c r="F1083" s="532" t="s">
        <v>801</v>
      </c>
      <c r="G1083" s="617" t="s">
        <v>699</v>
      </c>
      <c r="H1083" s="532" t="s">
        <v>700</v>
      </c>
      <c r="I1083" s="617" t="s">
        <v>665</v>
      </c>
      <c r="J1083" s="172">
        <v>4</v>
      </c>
      <c r="K1083" s="701">
        <v>44197</v>
      </c>
      <c r="L1083" s="701">
        <v>44561</v>
      </c>
      <c r="M1083" s="1034">
        <v>52</v>
      </c>
      <c r="N1083" s="121"/>
      <c r="O1083" s="852">
        <v>0.17</v>
      </c>
      <c r="P1083" s="1151">
        <f>O1083*M1083</f>
        <v>8.84</v>
      </c>
      <c r="Q1083" s="854">
        <v>0</v>
      </c>
      <c r="R1083" s="121"/>
      <c r="S1083" s="43"/>
      <c r="T1083" s="43"/>
      <c r="U1083" s="293"/>
    </row>
    <row r="1084" spans="1:21" ht="119.25" customHeight="1">
      <c r="A1084" s="284" t="s">
        <v>1404</v>
      </c>
      <c r="B1084" s="643"/>
      <c r="C1084" s="633"/>
      <c r="D1084" s="633"/>
      <c r="E1084" s="633"/>
      <c r="F1084" s="633"/>
      <c r="G1084" s="633"/>
      <c r="H1084" s="633"/>
      <c r="I1084" s="633"/>
      <c r="J1084" s="648"/>
      <c r="K1084" s="649"/>
      <c r="L1084" s="649"/>
      <c r="M1084" s="1033"/>
      <c r="N1084" s="121"/>
      <c r="O1084" s="1178"/>
      <c r="P1084" s="854"/>
      <c r="Q1084" s="854"/>
      <c r="R1084" s="121"/>
      <c r="S1084" s="43"/>
      <c r="T1084" s="43"/>
      <c r="U1084" s="23"/>
    </row>
    <row r="1085" spans="1:21" ht="93.75" customHeight="1">
      <c r="A1085" s="251">
        <v>1</v>
      </c>
      <c r="B1085" s="922">
        <v>2201001</v>
      </c>
      <c r="C1085" s="921" t="s">
        <v>715</v>
      </c>
      <c r="D1085" s="921" t="s">
        <v>716</v>
      </c>
      <c r="E1085" s="921" t="s">
        <v>717</v>
      </c>
      <c r="F1085" s="647" t="s">
        <v>718</v>
      </c>
      <c r="G1085" s="921" t="s">
        <v>719</v>
      </c>
      <c r="H1085" s="632" t="s">
        <v>720</v>
      </c>
      <c r="I1085" s="632" t="s">
        <v>721</v>
      </c>
      <c r="J1085" s="261">
        <v>1</v>
      </c>
      <c r="K1085" s="262">
        <v>44197</v>
      </c>
      <c r="L1085" s="262">
        <v>44561</v>
      </c>
      <c r="M1085" s="1029">
        <v>52</v>
      </c>
      <c r="N1085" s="121"/>
      <c r="O1085" s="852">
        <v>0.3</v>
      </c>
      <c r="P1085" s="1151">
        <f>O1085*M1085</f>
        <v>15.6</v>
      </c>
      <c r="Q1085" s="854">
        <v>0</v>
      </c>
      <c r="R1085" s="121"/>
      <c r="S1085" s="43"/>
      <c r="T1085" s="43"/>
      <c r="U1085" s="23"/>
    </row>
    <row r="1086" spans="1:21" ht="159" customHeight="1">
      <c r="A1086" s="273">
        <v>7</v>
      </c>
      <c r="B1086" s="643">
        <v>1402014</v>
      </c>
      <c r="C1086" s="919" t="s">
        <v>757</v>
      </c>
      <c r="D1086" s="919" t="s">
        <v>758</v>
      </c>
      <c r="E1086" s="919" t="s">
        <v>759</v>
      </c>
      <c r="F1086" s="919" t="s">
        <v>760</v>
      </c>
      <c r="G1086" s="919" t="s">
        <v>761</v>
      </c>
      <c r="H1086" s="919" t="s">
        <v>762</v>
      </c>
      <c r="I1086" s="919" t="s">
        <v>763</v>
      </c>
      <c r="J1086" s="648">
        <v>1</v>
      </c>
      <c r="K1086" s="649">
        <v>44197</v>
      </c>
      <c r="L1086" s="649">
        <v>44561</v>
      </c>
      <c r="M1086" s="1033">
        <v>52</v>
      </c>
      <c r="N1086" s="121"/>
      <c r="O1086" s="1178">
        <v>0.1</v>
      </c>
      <c r="P1086" s="1151">
        <f>M1086*O1086</f>
        <v>5.2</v>
      </c>
      <c r="Q1086" s="854">
        <v>0</v>
      </c>
      <c r="R1086" s="121"/>
      <c r="S1086" s="43"/>
      <c r="T1086" s="43"/>
      <c r="U1086" s="23"/>
    </row>
    <row r="1087" spans="1:21" ht="288.75" customHeight="1">
      <c r="A1087" s="282">
        <v>22</v>
      </c>
      <c r="B1087" s="641">
        <v>1103002</v>
      </c>
      <c r="C1087" s="532" t="s">
        <v>843</v>
      </c>
      <c r="D1087" s="919" t="s">
        <v>844</v>
      </c>
      <c r="E1087" s="638" t="s">
        <v>845</v>
      </c>
      <c r="F1087" s="919" t="s">
        <v>846</v>
      </c>
      <c r="G1087" s="919" t="s">
        <v>847</v>
      </c>
      <c r="H1087" s="919" t="s">
        <v>848</v>
      </c>
      <c r="I1087" s="919">
        <v>12</v>
      </c>
      <c r="J1087" s="291">
        <v>1</v>
      </c>
      <c r="K1087" s="267">
        <v>44197</v>
      </c>
      <c r="L1087" s="267">
        <v>44560</v>
      </c>
      <c r="M1087" s="1030">
        <v>52</v>
      </c>
      <c r="N1087" s="121"/>
      <c r="O1087" s="852">
        <v>0.3</v>
      </c>
      <c r="P1087" s="1151">
        <f>M1087*O1087</f>
        <v>15.6</v>
      </c>
      <c r="Q1087" s="1151">
        <f>P1087</f>
        <v>15.6</v>
      </c>
      <c r="R1087" s="121"/>
      <c r="S1087" s="43"/>
      <c r="T1087" s="43"/>
      <c r="U1087" s="23"/>
    </row>
    <row r="1088" spans="1:21" ht="99.75" customHeight="1">
      <c r="A1088" s="283" t="s">
        <v>1399</v>
      </c>
      <c r="B1088" s="642"/>
      <c r="C1088" s="632"/>
      <c r="D1088" s="632"/>
      <c r="E1088" s="635"/>
      <c r="F1088" s="632"/>
      <c r="G1088" s="632"/>
      <c r="H1088" s="632"/>
      <c r="I1088" s="632"/>
      <c r="J1088" s="270"/>
      <c r="K1088" s="271"/>
      <c r="L1088" s="272"/>
      <c r="M1088" s="1034"/>
      <c r="N1088" s="121"/>
      <c r="O1088" s="1178"/>
      <c r="P1088" s="854"/>
      <c r="Q1088" s="854"/>
      <c r="R1088" s="121"/>
      <c r="S1088" s="43"/>
      <c r="T1088" s="43"/>
      <c r="U1088" s="23"/>
    </row>
    <row r="1089" spans="1:93" s="292" customFormat="1" ht="409.5" customHeight="1">
      <c r="A1089" s="269">
        <v>6</v>
      </c>
      <c r="B1089" s="642">
        <v>1402003</v>
      </c>
      <c r="C1089" s="632" t="s">
        <v>750</v>
      </c>
      <c r="D1089" s="632" t="s">
        <v>751</v>
      </c>
      <c r="E1089" s="635" t="s">
        <v>752</v>
      </c>
      <c r="F1089" s="632" t="s">
        <v>753</v>
      </c>
      <c r="G1089" s="632" t="s">
        <v>754</v>
      </c>
      <c r="H1089" s="632" t="s">
        <v>755</v>
      </c>
      <c r="I1089" s="632" t="s">
        <v>756</v>
      </c>
      <c r="J1089" s="270">
        <v>1</v>
      </c>
      <c r="K1089" s="271">
        <v>44197</v>
      </c>
      <c r="L1089" s="272">
        <v>44561</v>
      </c>
      <c r="M1089" s="1034">
        <f>(+L1089-K1089)/7</f>
        <v>52</v>
      </c>
      <c r="N1089" s="121"/>
      <c r="O1089" s="1178">
        <v>0.17</v>
      </c>
      <c r="P1089" s="854">
        <f>O1089*52</f>
        <v>8.84</v>
      </c>
      <c r="Q1089" s="854">
        <v>0</v>
      </c>
      <c r="R1089" s="121"/>
      <c r="S1089" s="43"/>
      <c r="T1089" s="43"/>
      <c r="U1089" s="293"/>
      <c r="V1089" s="23"/>
      <c r="W1089" s="23"/>
      <c r="X1089" s="23"/>
      <c r="Y1089" s="23"/>
      <c r="Z1089" s="23"/>
      <c r="AA1089" s="23"/>
      <c r="AB1089" s="23"/>
      <c r="AC1089" s="23"/>
      <c r="AD1089" s="23"/>
      <c r="AE1089" s="23"/>
      <c r="AF1089" s="23"/>
      <c r="AG1089" s="23"/>
      <c r="AH1089" s="23"/>
      <c r="AI1089" s="23"/>
      <c r="AJ1089" s="23"/>
      <c r="AK1089" s="23"/>
      <c r="AL1089" s="23"/>
      <c r="AM1089" s="23"/>
      <c r="AN1089" s="23"/>
      <c r="AO1089" s="23"/>
      <c r="AP1089" s="23"/>
      <c r="AQ1089" s="23"/>
      <c r="AR1089" s="23"/>
      <c r="AS1089" s="23"/>
      <c r="AT1089" s="23"/>
      <c r="AU1089" s="23"/>
      <c r="AV1089" s="23"/>
      <c r="AW1089" s="23"/>
      <c r="AX1089" s="23"/>
      <c r="AY1089" s="23"/>
      <c r="AZ1089" s="23"/>
      <c r="BA1089" s="23"/>
      <c r="BB1089" s="23"/>
      <c r="BC1089" s="23"/>
      <c r="BD1089" s="23"/>
      <c r="BE1089" s="23"/>
      <c r="BF1089" s="23"/>
      <c r="BG1089" s="23"/>
      <c r="BH1089" s="23"/>
      <c r="BI1089" s="23"/>
      <c r="BJ1089" s="23"/>
      <c r="BK1089" s="23"/>
      <c r="BL1089" s="946"/>
      <c r="BM1089" s="946"/>
      <c r="BN1089" s="946"/>
      <c r="BO1089" s="946"/>
      <c r="BP1089" s="946"/>
      <c r="BQ1089" s="946"/>
      <c r="BR1089" s="946"/>
      <c r="BS1089" s="946"/>
      <c r="BT1089" s="946"/>
      <c r="BU1089" s="946"/>
      <c r="BV1089" s="946"/>
      <c r="BW1089" s="946"/>
      <c r="BX1089" s="946"/>
      <c r="BY1089" s="946"/>
      <c r="BZ1089" s="946"/>
      <c r="CA1089" s="946"/>
      <c r="CB1089" s="946"/>
      <c r="CC1089" s="946"/>
      <c r="CD1089" s="946"/>
      <c r="CE1089" s="946"/>
      <c r="CF1089" s="946"/>
      <c r="CG1089" s="946"/>
      <c r="CH1089" s="946"/>
      <c r="CI1089" s="946"/>
      <c r="CJ1089" s="946"/>
      <c r="CK1089" s="946"/>
      <c r="CL1089" s="946"/>
      <c r="CM1089" s="946"/>
      <c r="CN1089" s="946"/>
      <c r="CO1089" s="946"/>
    </row>
    <row r="1090" spans="1:21" ht="254.25" customHeight="1">
      <c r="A1090" s="269">
        <v>10</v>
      </c>
      <c r="B1090" s="642">
        <v>2105001</v>
      </c>
      <c r="C1090" s="632" t="s">
        <v>780</v>
      </c>
      <c r="D1090" s="632" t="s">
        <v>781</v>
      </c>
      <c r="E1090" s="632" t="s">
        <v>782</v>
      </c>
      <c r="F1090" s="632" t="s">
        <v>783</v>
      </c>
      <c r="G1090" s="632" t="s">
        <v>784</v>
      </c>
      <c r="H1090" s="632" t="s">
        <v>785</v>
      </c>
      <c r="I1090" s="632" t="s">
        <v>786</v>
      </c>
      <c r="J1090" s="274">
        <v>1</v>
      </c>
      <c r="K1090" s="277">
        <v>44197</v>
      </c>
      <c r="L1090" s="272">
        <v>44561</v>
      </c>
      <c r="M1090" s="1032">
        <v>52</v>
      </c>
      <c r="N1090" s="121"/>
      <c r="O1090" s="852">
        <v>0.33</v>
      </c>
      <c r="P1090" s="854">
        <f aca="true" t="shared" si="9" ref="P1090:P1095">O1090*52</f>
        <v>17.16</v>
      </c>
      <c r="Q1090" s="854">
        <v>0</v>
      </c>
      <c r="R1090" s="121"/>
      <c r="S1090" s="43"/>
      <c r="T1090" s="43"/>
      <c r="U1090" s="23"/>
    </row>
    <row r="1091" spans="1:21" ht="178.5" customHeight="1">
      <c r="A1091" s="269">
        <v>17</v>
      </c>
      <c r="B1091" s="646">
        <v>1201100</v>
      </c>
      <c r="C1091" s="632" t="s">
        <v>826</v>
      </c>
      <c r="D1091" s="632" t="s">
        <v>827</v>
      </c>
      <c r="E1091" s="632" t="s">
        <v>828</v>
      </c>
      <c r="F1091" s="637" t="s">
        <v>813</v>
      </c>
      <c r="G1091" s="637" t="s">
        <v>814</v>
      </c>
      <c r="H1091" s="637" t="s">
        <v>815</v>
      </c>
      <c r="I1091" s="637" t="s">
        <v>809</v>
      </c>
      <c r="J1091" s="252">
        <v>2</v>
      </c>
      <c r="K1091" s="253">
        <v>44197</v>
      </c>
      <c r="L1091" s="253">
        <v>44469</v>
      </c>
      <c r="M1091" s="1035">
        <v>36</v>
      </c>
      <c r="N1091" s="121"/>
      <c r="O1091" s="854">
        <v>0</v>
      </c>
      <c r="P1091" s="854">
        <f t="shared" si="9"/>
        <v>0</v>
      </c>
      <c r="Q1091" s="854">
        <v>0</v>
      </c>
      <c r="R1091" s="121"/>
      <c r="S1091" s="43"/>
      <c r="T1091" s="43"/>
      <c r="U1091" s="23"/>
    </row>
    <row r="1092" spans="1:21" ht="261" customHeight="1">
      <c r="A1092" s="269">
        <v>18</v>
      </c>
      <c r="B1092" s="646">
        <v>1201001</v>
      </c>
      <c r="C1092" s="632" t="s">
        <v>829</v>
      </c>
      <c r="D1092" s="632" t="s">
        <v>830</v>
      </c>
      <c r="E1092" s="632" t="s">
        <v>831</v>
      </c>
      <c r="F1092" s="632" t="s">
        <v>832</v>
      </c>
      <c r="G1092" s="632" t="s">
        <v>833</v>
      </c>
      <c r="H1092" s="632" t="s">
        <v>834</v>
      </c>
      <c r="I1092" s="632" t="s">
        <v>835</v>
      </c>
      <c r="J1092" s="269">
        <v>1</v>
      </c>
      <c r="K1092" s="277">
        <v>44197</v>
      </c>
      <c r="L1092" s="272">
        <v>44316</v>
      </c>
      <c r="M1092" s="1032">
        <v>16</v>
      </c>
      <c r="N1092" s="121"/>
      <c r="O1092" s="852">
        <v>0.3</v>
      </c>
      <c r="P1092" s="854">
        <f t="shared" si="9"/>
        <v>15.6</v>
      </c>
      <c r="Q1092" s="854">
        <v>0</v>
      </c>
      <c r="R1092" s="121"/>
      <c r="S1092" s="43"/>
      <c r="T1092" s="43"/>
      <c r="U1092" s="23"/>
    </row>
    <row r="1093" spans="1:21" ht="312" customHeight="1">
      <c r="A1093" s="282">
        <v>22</v>
      </c>
      <c r="B1093" s="641">
        <v>1103002</v>
      </c>
      <c r="C1093" s="532" t="s">
        <v>843</v>
      </c>
      <c r="D1093" s="919" t="s">
        <v>844</v>
      </c>
      <c r="E1093" s="638" t="s">
        <v>845</v>
      </c>
      <c r="F1093" s="919" t="s">
        <v>846</v>
      </c>
      <c r="G1093" s="919" t="s">
        <v>847</v>
      </c>
      <c r="H1093" s="919" t="s">
        <v>848</v>
      </c>
      <c r="I1093" s="919">
        <v>12</v>
      </c>
      <c r="J1093" s="291">
        <v>1</v>
      </c>
      <c r="K1093" s="267">
        <v>44197</v>
      </c>
      <c r="L1093" s="267">
        <v>44560</v>
      </c>
      <c r="M1093" s="1030">
        <v>52</v>
      </c>
      <c r="N1093" s="121"/>
      <c r="O1093" s="852">
        <v>0</v>
      </c>
      <c r="P1093" s="854">
        <f t="shared" si="9"/>
        <v>0</v>
      </c>
      <c r="Q1093" s="854">
        <v>0</v>
      </c>
      <c r="R1093" s="121"/>
      <c r="S1093" s="43"/>
      <c r="T1093" s="43"/>
      <c r="U1093" s="23"/>
    </row>
    <row r="1094" spans="1:21" ht="113.25" customHeight="1">
      <c r="A1094" s="651" t="s">
        <v>1400</v>
      </c>
      <c r="B1094" s="677"/>
      <c r="C1094" s="653"/>
      <c r="D1094" s="653"/>
      <c r="E1094" s="653"/>
      <c r="F1094" s="532"/>
      <c r="G1094" s="617"/>
      <c r="H1094" s="532"/>
      <c r="I1094" s="617"/>
      <c r="J1094" s="172"/>
      <c r="K1094" s="701"/>
      <c r="L1094" s="701"/>
      <c r="M1094" s="1034"/>
      <c r="N1094" s="121"/>
      <c r="O1094" s="852"/>
      <c r="P1094" s="854"/>
      <c r="Q1094" s="854"/>
      <c r="R1094" s="121"/>
      <c r="S1094" s="43"/>
      <c r="T1094" s="43"/>
      <c r="U1094" s="23"/>
    </row>
    <row r="1095" spans="1:21" ht="258.75" customHeight="1">
      <c r="A1095" s="652">
        <v>12</v>
      </c>
      <c r="B1095" s="920">
        <v>1908003</v>
      </c>
      <c r="C1095" s="653" t="s">
        <v>798</v>
      </c>
      <c r="D1095" s="653" t="s">
        <v>799</v>
      </c>
      <c r="E1095" s="653" t="s">
        <v>800</v>
      </c>
      <c r="F1095" s="532" t="s">
        <v>801</v>
      </c>
      <c r="G1095" s="617" t="s">
        <v>699</v>
      </c>
      <c r="H1095" s="532" t="s">
        <v>700</v>
      </c>
      <c r="I1095" s="617" t="s">
        <v>665</v>
      </c>
      <c r="J1095" s="172">
        <v>4</v>
      </c>
      <c r="K1095" s="701">
        <v>44197</v>
      </c>
      <c r="L1095" s="701">
        <v>44561</v>
      </c>
      <c r="M1095" s="1034">
        <v>52</v>
      </c>
      <c r="N1095" s="121"/>
      <c r="O1095" s="852">
        <v>0.25</v>
      </c>
      <c r="P1095" s="854">
        <f t="shared" si="9"/>
        <v>13</v>
      </c>
      <c r="Q1095" s="854">
        <v>0</v>
      </c>
      <c r="R1095" s="121"/>
      <c r="S1095" s="43"/>
      <c r="T1095" s="43"/>
      <c r="U1095" s="23"/>
    </row>
    <row r="1096" spans="1:21" ht="91.5" customHeight="1">
      <c r="A1096" s="285" t="s">
        <v>1401</v>
      </c>
      <c r="B1096" s="925"/>
      <c r="C1096" s="919"/>
      <c r="D1096" s="919"/>
      <c r="E1096" s="919"/>
      <c r="F1096" s="923"/>
      <c r="G1096" s="923"/>
      <c r="H1096" s="687"/>
      <c r="I1096" s="923"/>
      <c r="J1096" s="276"/>
      <c r="K1096" s="881"/>
      <c r="L1096" s="882"/>
      <c r="M1096" s="1002"/>
      <c r="N1096" s="926"/>
      <c r="O1096" s="237"/>
      <c r="P1096" s="862"/>
      <c r="Q1096" s="863"/>
      <c r="R1096" s="163"/>
      <c r="S1096" s="163"/>
      <c r="T1096" s="163"/>
      <c r="U1096" s="23"/>
    </row>
    <row r="1097" spans="1:21" ht="204.75" customHeight="1">
      <c r="A1097" s="652">
        <v>12</v>
      </c>
      <c r="B1097" s="920">
        <v>1908003</v>
      </c>
      <c r="C1097" s="653" t="s">
        <v>798</v>
      </c>
      <c r="D1097" s="653" t="s">
        <v>799</v>
      </c>
      <c r="E1097" s="653" t="s">
        <v>800</v>
      </c>
      <c r="F1097" s="532" t="s">
        <v>801</v>
      </c>
      <c r="G1097" s="617" t="s">
        <v>699</v>
      </c>
      <c r="H1097" s="532" t="s">
        <v>700</v>
      </c>
      <c r="I1097" s="617" t="s">
        <v>665</v>
      </c>
      <c r="J1097" s="172">
        <v>4</v>
      </c>
      <c r="K1097" s="701">
        <v>44197</v>
      </c>
      <c r="L1097" s="701">
        <v>44561</v>
      </c>
      <c r="M1097" s="1034">
        <v>52</v>
      </c>
      <c r="N1097" s="121"/>
      <c r="O1097" s="852">
        <v>0.1</v>
      </c>
      <c r="P1097" s="854">
        <v>0</v>
      </c>
      <c r="Q1097" s="854">
        <v>0</v>
      </c>
      <c r="R1097" s="121"/>
      <c r="S1097" s="43"/>
      <c r="T1097" s="43"/>
      <c r="U1097" s="23"/>
    </row>
    <row r="1098" spans="1:21" ht="288.75" customHeight="1">
      <c r="A1098" s="259">
        <v>13</v>
      </c>
      <c r="B1098" s="640" t="s">
        <v>802</v>
      </c>
      <c r="C1098" s="532" t="s">
        <v>803</v>
      </c>
      <c r="D1098" s="921" t="s">
        <v>804</v>
      </c>
      <c r="E1098" s="532" t="s">
        <v>805</v>
      </c>
      <c r="F1098" s="637" t="s">
        <v>806</v>
      </c>
      <c r="G1098" s="637" t="s">
        <v>807</v>
      </c>
      <c r="H1098" s="637" t="s">
        <v>808</v>
      </c>
      <c r="I1098" s="637" t="s">
        <v>809</v>
      </c>
      <c r="J1098" s="252">
        <v>2</v>
      </c>
      <c r="K1098" s="253">
        <v>44197</v>
      </c>
      <c r="L1098" s="253">
        <v>44469</v>
      </c>
      <c r="M1098" s="1035">
        <v>36</v>
      </c>
      <c r="N1098" s="121"/>
      <c r="O1098" s="854">
        <v>0</v>
      </c>
      <c r="P1098" s="854">
        <v>0</v>
      </c>
      <c r="Q1098" s="854">
        <v>0</v>
      </c>
      <c r="R1098" s="121"/>
      <c r="S1098" s="43"/>
      <c r="T1098" s="43"/>
      <c r="U1098" s="23"/>
    </row>
    <row r="1099" spans="1:21" ht="280.5" customHeight="1">
      <c r="A1099" s="254">
        <v>14</v>
      </c>
      <c r="B1099" s="295">
        <v>1703006</v>
      </c>
      <c r="C1099" s="532" t="s">
        <v>810</v>
      </c>
      <c r="D1099" s="532" t="s">
        <v>811</v>
      </c>
      <c r="E1099" s="532" t="s">
        <v>812</v>
      </c>
      <c r="F1099" s="637" t="s">
        <v>813</v>
      </c>
      <c r="G1099" s="637" t="s">
        <v>814</v>
      </c>
      <c r="H1099" s="637" t="s">
        <v>815</v>
      </c>
      <c r="I1099" s="637" t="s">
        <v>816</v>
      </c>
      <c r="J1099" s="252">
        <v>2</v>
      </c>
      <c r="K1099" s="253">
        <v>44197</v>
      </c>
      <c r="L1099" s="253">
        <v>44469</v>
      </c>
      <c r="M1099" s="1035">
        <v>36</v>
      </c>
      <c r="N1099" s="121"/>
      <c r="O1099" s="854">
        <v>0</v>
      </c>
      <c r="P1099" s="854">
        <v>0</v>
      </c>
      <c r="Q1099" s="854">
        <v>0</v>
      </c>
      <c r="R1099" s="121"/>
      <c r="S1099" s="43"/>
      <c r="T1099" s="43"/>
      <c r="U1099" s="23"/>
    </row>
    <row r="1100" spans="1:93" s="292" customFormat="1" ht="409.5" customHeight="1">
      <c r="A1100" s="237">
        <v>15</v>
      </c>
      <c r="B1100" s="294">
        <v>1703100</v>
      </c>
      <c r="C1100" s="532" t="s">
        <v>817</v>
      </c>
      <c r="D1100" s="532" t="s">
        <v>818</v>
      </c>
      <c r="E1100" s="532" t="s">
        <v>819</v>
      </c>
      <c r="F1100" s="637" t="s">
        <v>813</v>
      </c>
      <c r="G1100" s="637" t="s">
        <v>807</v>
      </c>
      <c r="H1100" s="637" t="s">
        <v>815</v>
      </c>
      <c r="I1100" s="637" t="s">
        <v>820</v>
      </c>
      <c r="J1100" s="252">
        <v>2</v>
      </c>
      <c r="K1100" s="253">
        <v>44197</v>
      </c>
      <c r="L1100" s="253">
        <v>44469</v>
      </c>
      <c r="M1100" s="1035">
        <v>36</v>
      </c>
      <c r="N1100" s="121"/>
      <c r="O1100" s="854">
        <v>0</v>
      </c>
      <c r="P1100" s="854">
        <v>0</v>
      </c>
      <c r="Q1100" s="854">
        <v>0</v>
      </c>
      <c r="R1100" s="121"/>
      <c r="S1100" s="43"/>
      <c r="T1100" s="43"/>
      <c r="U1100" s="293"/>
      <c r="V1100" s="23"/>
      <c r="W1100" s="23"/>
      <c r="X1100" s="23"/>
      <c r="Y1100" s="23"/>
      <c r="Z1100" s="23"/>
      <c r="AA1100" s="23"/>
      <c r="AB1100" s="23"/>
      <c r="AC1100" s="23"/>
      <c r="AD1100" s="23"/>
      <c r="AE1100" s="23"/>
      <c r="AF1100" s="23"/>
      <c r="AG1100" s="23"/>
      <c r="AH1100" s="23"/>
      <c r="AI1100" s="23"/>
      <c r="AJ1100" s="23"/>
      <c r="AK1100" s="23"/>
      <c r="AL1100" s="23"/>
      <c r="AM1100" s="23"/>
      <c r="AN1100" s="23"/>
      <c r="AO1100" s="23"/>
      <c r="AP1100" s="23"/>
      <c r="AQ1100" s="23"/>
      <c r="AR1100" s="23"/>
      <c r="AS1100" s="23"/>
      <c r="AT1100" s="23"/>
      <c r="AU1100" s="23"/>
      <c r="AV1100" s="23"/>
      <c r="AW1100" s="23"/>
      <c r="AX1100" s="23"/>
      <c r="AY1100" s="23"/>
      <c r="AZ1100" s="23"/>
      <c r="BA1100" s="23"/>
      <c r="BB1100" s="23"/>
      <c r="BC1100" s="23"/>
      <c r="BD1100" s="23"/>
      <c r="BE1100" s="23"/>
      <c r="BF1100" s="23"/>
      <c r="BG1100" s="23"/>
      <c r="BH1100" s="23"/>
      <c r="BI1100" s="23"/>
      <c r="BJ1100" s="23"/>
      <c r="BK1100" s="23"/>
      <c r="BL1100" s="946"/>
      <c r="BM1100" s="946"/>
      <c r="BN1100" s="946"/>
      <c r="BO1100" s="946"/>
      <c r="BP1100" s="946"/>
      <c r="BQ1100" s="946"/>
      <c r="BR1100" s="946"/>
      <c r="BS1100" s="946"/>
      <c r="BT1100" s="946"/>
      <c r="BU1100" s="946"/>
      <c r="BV1100" s="946"/>
      <c r="BW1100" s="946"/>
      <c r="BX1100" s="946"/>
      <c r="BY1100" s="946"/>
      <c r="BZ1100" s="946"/>
      <c r="CA1100" s="946"/>
      <c r="CB1100" s="946"/>
      <c r="CC1100" s="946"/>
      <c r="CD1100" s="946"/>
      <c r="CE1100" s="946"/>
      <c r="CF1100" s="946"/>
      <c r="CG1100" s="946"/>
      <c r="CH1100" s="946"/>
      <c r="CI1100" s="946"/>
      <c r="CJ1100" s="946"/>
      <c r="CK1100" s="946"/>
      <c r="CL1100" s="946"/>
      <c r="CM1100" s="946"/>
      <c r="CN1100" s="946"/>
      <c r="CO1100" s="946"/>
    </row>
    <row r="1101" spans="1:21" ht="207.75" customHeight="1">
      <c r="A1101" s="237">
        <v>16</v>
      </c>
      <c r="B1101" s="294">
        <v>1703100</v>
      </c>
      <c r="C1101" s="532" t="s">
        <v>821</v>
      </c>
      <c r="D1101" s="532" t="s">
        <v>822</v>
      </c>
      <c r="E1101" s="532" t="s">
        <v>823</v>
      </c>
      <c r="F1101" s="637" t="s">
        <v>824</v>
      </c>
      <c r="G1101" s="637" t="s">
        <v>807</v>
      </c>
      <c r="H1101" s="637" t="s">
        <v>825</v>
      </c>
      <c r="I1101" s="637" t="s">
        <v>809</v>
      </c>
      <c r="J1101" s="252">
        <v>2</v>
      </c>
      <c r="K1101" s="253">
        <v>44197</v>
      </c>
      <c r="L1101" s="253">
        <v>44469</v>
      </c>
      <c r="M1101" s="1035">
        <v>36</v>
      </c>
      <c r="N1101" s="121"/>
      <c r="O1101" s="854">
        <v>0</v>
      </c>
      <c r="P1101" s="854">
        <v>0</v>
      </c>
      <c r="Q1101" s="854">
        <v>0</v>
      </c>
      <c r="R1101" s="121"/>
      <c r="S1101" s="43"/>
      <c r="T1101" s="43"/>
      <c r="U1101" s="23"/>
    </row>
    <row r="1102" spans="1:21" ht="131.25" customHeight="1">
      <c r="A1102" s="269">
        <v>17</v>
      </c>
      <c r="B1102" s="646">
        <v>1201100</v>
      </c>
      <c r="C1102" s="632" t="s">
        <v>826</v>
      </c>
      <c r="D1102" s="632" t="s">
        <v>827</v>
      </c>
      <c r="E1102" s="632" t="s">
        <v>828</v>
      </c>
      <c r="F1102" s="637" t="s">
        <v>813</v>
      </c>
      <c r="G1102" s="637" t="s">
        <v>814</v>
      </c>
      <c r="H1102" s="637" t="s">
        <v>815</v>
      </c>
      <c r="I1102" s="637" t="s">
        <v>809</v>
      </c>
      <c r="J1102" s="252">
        <v>2</v>
      </c>
      <c r="K1102" s="253">
        <v>44197</v>
      </c>
      <c r="L1102" s="253">
        <v>44469</v>
      </c>
      <c r="M1102" s="1035">
        <v>36</v>
      </c>
      <c r="N1102" s="121"/>
      <c r="O1102" s="854">
        <v>0</v>
      </c>
      <c r="P1102" s="854">
        <v>0</v>
      </c>
      <c r="Q1102" s="854">
        <v>0</v>
      </c>
      <c r="R1102" s="121"/>
      <c r="S1102" s="43"/>
      <c r="T1102" s="43"/>
      <c r="U1102" s="23"/>
    </row>
    <row r="1103" spans="1:20" ht="222.75" customHeight="1">
      <c r="A1103" s="269">
        <v>18</v>
      </c>
      <c r="B1103" s="646">
        <v>1201001</v>
      </c>
      <c r="C1103" s="632" t="s">
        <v>829</v>
      </c>
      <c r="D1103" s="632" t="s">
        <v>830</v>
      </c>
      <c r="E1103" s="632" t="s">
        <v>831</v>
      </c>
      <c r="F1103" s="632" t="s">
        <v>832</v>
      </c>
      <c r="G1103" s="632" t="s">
        <v>833</v>
      </c>
      <c r="H1103" s="632" t="s">
        <v>834</v>
      </c>
      <c r="I1103" s="632" t="s">
        <v>835</v>
      </c>
      <c r="J1103" s="269">
        <v>1</v>
      </c>
      <c r="K1103" s="277">
        <v>44197</v>
      </c>
      <c r="L1103" s="272">
        <v>44316</v>
      </c>
      <c r="M1103" s="1032">
        <v>16</v>
      </c>
      <c r="N1103" s="121"/>
      <c r="O1103" s="852">
        <v>0.1</v>
      </c>
      <c r="P1103" s="854">
        <v>0</v>
      </c>
      <c r="Q1103" s="854">
        <v>0</v>
      </c>
      <c r="R1103" s="121"/>
      <c r="S1103" s="43"/>
      <c r="T1103" s="43"/>
    </row>
    <row r="1104" spans="1:93" s="292" customFormat="1" ht="409.5" customHeight="1">
      <c r="A1104" s="282">
        <v>22</v>
      </c>
      <c r="B1104" s="641">
        <v>1103002</v>
      </c>
      <c r="C1104" s="532" t="s">
        <v>843</v>
      </c>
      <c r="D1104" s="919" t="s">
        <v>844</v>
      </c>
      <c r="E1104" s="638" t="s">
        <v>845</v>
      </c>
      <c r="F1104" s="919" t="s">
        <v>846</v>
      </c>
      <c r="G1104" s="919" t="s">
        <v>847</v>
      </c>
      <c r="H1104" s="919" t="s">
        <v>848</v>
      </c>
      <c r="I1104" s="919">
        <v>12</v>
      </c>
      <c r="J1104" s="291">
        <v>1</v>
      </c>
      <c r="K1104" s="267">
        <v>44197</v>
      </c>
      <c r="L1104" s="267">
        <v>44560</v>
      </c>
      <c r="M1104" s="1030">
        <v>52</v>
      </c>
      <c r="N1104" s="121"/>
      <c r="O1104" s="854">
        <v>0</v>
      </c>
      <c r="P1104" s="854">
        <v>0</v>
      </c>
      <c r="Q1104" s="854">
        <v>0</v>
      </c>
      <c r="R1104" s="121"/>
      <c r="S1104" s="43"/>
      <c r="T1104" s="43"/>
      <c r="U1104" s="293"/>
      <c r="V1104" s="23"/>
      <c r="W1104" s="23"/>
      <c r="X1104" s="23"/>
      <c r="Y1104" s="23"/>
      <c r="Z1104" s="23"/>
      <c r="AA1104" s="23"/>
      <c r="AB1104" s="23"/>
      <c r="AC1104" s="23"/>
      <c r="AD1104" s="23"/>
      <c r="AE1104" s="23"/>
      <c r="AF1104" s="23"/>
      <c r="AG1104" s="23"/>
      <c r="AH1104" s="23"/>
      <c r="AI1104" s="23"/>
      <c r="AJ1104" s="23"/>
      <c r="AK1104" s="23"/>
      <c r="AL1104" s="23"/>
      <c r="AM1104" s="23"/>
      <c r="AN1104" s="23"/>
      <c r="AO1104" s="23"/>
      <c r="AP1104" s="23"/>
      <c r="AQ1104" s="23"/>
      <c r="AR1104" s="23"/>
      <c r="AS1104" s="23"/>
      <c r="AT1104" s="23"/>
      <c r="AU1104" s="23"/>
      <c r="AV1104" s="23"/>
      <c r="AW1104" s="23"/>
      <c r="AX1104" s="23"/>
      <c r="AY1104" s="23"/>
      <c r="AZ1104" s="23"/>
      <c r="BA1104" s="23"/>
      <c r="BB1104" s="23"/>
      <c r="BC1104" s="23"/>
      <c r="BD1104" s="23"/>
      <c r="BE1104" s="23"/>
      <c r="BF1104" s="23"/>
      <c r="BG1104" s="23"/>
      <c r="BH1104" s="23"/>
      <c r="BI1104" s="23"/>
      <c r="BJ1104" s="23"/>
      <c r="BK1104" s="23"/>
      <c r="BL1104" s="946"/>
      <c r="BM1104" s="946"/>
      <c r="BN1104" s="946"/>
      <c r="BO1104" s="946"/>
      <c r="BP1104" s="946"/>
      <c r="BQ1104" s="946"/>
      <c r="BR1104" s="946"/>
      <c r="BS1104" s="946"/>
      <c r="BT1104" s="946"/>
      <c r="BU1104" s="946"/>
      <c r="BV1104" s="946"/>
      <c r="BW1104" s="946"/>
      <c r="BX1104" s="946"/>
      <c r="BY1104" s="946"/>
      <c r="BZ1104" s="946"/>
      <c r="CA1104" s="946"/>
      <c r="CB1104" s="946"/>
      <c r="CC1104" s="946"/>
      <c r="CD1104" s="946"/>
      <c r="CE1104" s="946"/>
      <c r="CF1104" s="946"/>
      <c r="CG1104" s="946"/>
      <c r="CH1104" s="946"/>
      <c r="CI1104" s="946"/>
      <c r="CJ1104" s="946"/>
      <c r="CK1104" s="946"/>
      <c r="CL1104" s="946"/>
      <c r="CM1104" s="946"/>
      <c r="CN1104" s="946"/>
      <c r="CO1104" s="946"/>
    </row>
    <row r="1105" spans="1:20" ht="21" customHeight="1">
      <c r="A1105" s="288" t="s">
        <v>1402</v>
      </c>
      <c r="B1105" s="258"/>
      <c r="C1105" s="532"/>
      <c r="D1105" s="532"/>
      <c r="E1105" s="532"/>
      <c r="F1105" s="532"/>
      <c r="G1105" s="650"/>
      <c r="H1105" s="637"/>
      <c r="I1105" s="650"/>
      <c r="J1105" s="254"/>
      <c r="K1105" s="253"/>
      <c r="L1105" s="253"/>
      <c r="M1105" s="1035"/>
      <c r="N1105" s="121"/>
      <c r="O1105" s="852"/>
      <c r="P1105" s="854"/>
      <c r="Q1105" s="854"/>
      <c r="R1105" s="121"/>
      <c r="S1105" s="43"/>
      <c r="T1105" s="43"/>
    </row>
    <row r="1106" spans="1:20" ht="133.5" customHeight="1">
      <c r="A1106" s="278">
        <v>20</v>
      </c>
      <c r="B1106" s="258">
        <v>1506100</v>
      </c>
      <c r="C1106" s="532" t="s">
        <v>836</v>
      </c>
      <c r="D1106" s="532" t="s">
        <v>837</v>
      </c>
      <c r="E1106" s="532" t="s">
        <v>838</v>
      </c>
      <c r="F1106" s="532" t="s">
        <v>839</v>
      </c>
      <c r="G1106" s="650" t="s">
        <v>840</v>
      </c>
      <c r="H1106" s="637" t="s">
        <v>841</v>
      </c>
      <c r="I1106" s="650" t="s">
        <v>842</v>
      </c>
      <c r="J1106" s="254">
        <v>12</v>
      </c>
      <c r="K1106" s="253">
        <v>44197</v>
      </c>
      <c r="L1106" s="253">
        <v>44560</v>
      </c>
      <c r="M1106" s="1035">
        <v>52</v>
      </c>
      <c r="N1106" s="121"/>
      <c r="O1106" s="852">
        <v>0.3</v>
      </c>
      <c r="P1106" s="854">
        <v>0</v>
      </c>
      <c r="Q1106" s="854">
        <v>0</v>
      </c>
      <c r="R1106" s="121"/>
      <c r="S1106" s="43"/>
      <c r="T1106" s="43"/>
    </row>
    <row r="1107" spans="1:20" ht="24.75" customHeight="1">
      <c r="A1107" s="924" t="s">
        <v>1403</v>
      </c>
      <c r="B1107" s="641"/>
      <c r="C1107" s="532"/>
      <c r="D1107" s="833"/>
      <c r="E1107" s="638"/>
      <c r="F1107" s="833"/>
      <c r="G1107" s="833"/>
      <c r="H1107" s="833"/>
      <c r="I1107" s="833"/>
      <c r="J1107" s="291"/>
      <c r="K1107" s="267"/>
      <c r="L1107" s="267"/>
      <c r="M1107" s="1030"/>
      <c r="N1107" s="837"/>
      <c r="O1107" s="1101"/>
      <c r="P1107" s="1102"/>
      <c r="Q1107" s="1102"/>
      <c r="R1107" s="880"/>
      <c r="S1107" s="322"/>
      <c r="T1107" s="30"/>
    </row>
    <row r="1108" spans="1:20" ht="219.75" customHeight="1">
      <c r="A1108" s="282">
        <v>22</v>
      </c>
      <c r="B1108" s="641">
        <v>1103002</v>
      </c>
      <c r="C1108" s="532" t="s">
        <v>843</v>
      </c>
      <c r="D1108" s="927" t="s">
        <v>844</v>
      </c>
      <c r="E1108" s="638" t="s">
        <v>845</v>
      </c>
      <c r="F1108" s="927" t="s">
        <v>846</v>
      </c>
      <c r="G1108" s="927" t="s">
        <v>847</v>
      </c>
      <c r="H1108" s="927" t="s">
        <v>848</v>
      </c>
      <c r="I1108" s="927">
        <v>12</v>
      </c>
      <c r="J1108" s="291">
        <v>1</v>
      </c>
      <c r="K1108" s="267">
        <v>44197</v>
      </c>
      <c r="L1108" s="267">
        <v>44560</v>
      </c>
      <c r="M1108" s="1030">
        <v>52</v>
      </c>
      <c r="N1108" s="121"/>
      <c r="O1108" s="852">
        <v>0.08</v>
      </c>
      <c r="P1108" s="854">
        <v>0</v>
      </c>
      <c r="Q1108" s="854">
        <v>0</v>
      </c>
      <c r="R1108" s="121"/>
      <c r="S1108" s="43"/>
      <c r="T1108" s="43"/>
    </row>
    <row r="1109" spans="1:17" ht="53.25" customHeight="1">
      <c r="A1109" s="824" t="s">
        <v>1418</v>
      </c>
      <c r="B1109" s="825"/>
      <c r="C1109" s="825"/>
      <c r="D1109" s="825"/>
      <c r="E1109" s="825"/>
      <c r="F1109" s="825"/>
      <c r="G1109" s="825"/>
      <c r="H1109" s="825"/>
      <c r="I1109" s="825"/>
      <c r="J1109" s="825"/>
      <c r="K1109" s="885"/>
      <c r="L1109" s="885"/>
      <c r="M1109" s="1026"/>
      <c r="N1109" s="885"/>
      <c r="O1109" s="858"/>
      <c r="P1109" s="1161"/>
      <c r="Q1109" s="858"/>
    </row>
    <row r="1110" spans="13:14" ht="13.5" customHeight="1">
      <c r="M1110" s="953"/>
      <c r="N1110" s="17"/>
    </row>
    <row r="1111" spans="3:251" ht="33.75" customHeight="1">
      <c r="C1111" s="491"/>
      <c r="D1111" s="491"/>
      <c r="M1111" s="953"/>
      <c r="N1111" s="17"/>
      <c r="U1111" s="1044"/>
      <c r="V1111" s="1049"/>
      <c r="W1111" s="1049"/>
      <c r="X1111" s="1049"/>
      <c r="Y1111" s="1049"/>
      <c r="Z1111" s="1049"/>
      <c r="AA1111" s="1049"/>
      <c r="AB1111" s="1049"/>
      <c r="AC1111" s="1049"/>
      <c r="AD1111" s="1049"/>
      <c r="AE1111" s="1049"/>
      <c r="AF1111" s="1049"/>
      <c r="AG1111" s="1049"/>
      <c r="AH1111" s="1049"/>
      <c r="AI1111" s="1049"/>
      <c r="AJ1111" s="1049"/>
      <c r="AK1111" s="1049"/>
      <c r="AL1111" s="1049"/>
      <c r="AM1111" s="1049"/>
      <c r="AN1111" s="1049"/>
      <c r="AO1111" s="1049"/>
      <c r="AP1111" s="1049"/>
      <c r="AQ1111" s="1049"/>
      <c r="AR1111" s="1049"/>
      <c r="AS1111" s="1049"/>
      <c r="AT1111" s="1049"/>
      <c r="AU1111" s="1049"/>
      <c r="AV1111" s="1049"/>
      <c r="AW1111" s="1049"/>
      <c r="AX1111" s="1049"/>
      <c r="AY1111" s="1049"/>
      <c r="AZ1111" s="1049"/>
      <c r="BA1111" s="1049"/>
      <c r="BB1111" s="1049"/>
      <c r="BC1111" s="1049"/>
      <c r="BD1111" s="1049"/>
      <c r="BE1111" s="1049"/>
      <c r="BF1111" s="1049"/>
      <c r="BG1111" s="1049"/>
      <c r="BH1111" s="1049"/>
      <c r="BI1111" s="1049"/>
      <c r="BJ1111" s="1049"/>
      <c r="BK1111" s="1049"/>
      <c r="BL1111" s="1049"/>
      <c r="BM1111" s="1049"/>
      <c r="BN1111" s="1049"/>
      <c r="BO1111" s="1049"/>
      <c r="BP1111" s="1049"/>
      <c r="BQ1111" s="1049"/>
      <c r="BR1111" s="1049"/>
      <c r="BS1111" s="1049"/>
      <c r="BT1111" s="1049"/>
      <c r="BU1111" s="1049"/>
      <c r="BV1111" s="1049"/>
      <c r="BW1111" s="1049"/>
      <c r="BX1111" s="1049"/>
      <c r="BY1111" s="1049"/>
      <c r="BZ1111" s="1049"/>
      <c r="CA1111" s="1049"/>
      <c r="CB1111" s="1049"/>
      <c r="CC1111" s="1049"/>
      <c r="CD1111" s="1049"/>
      <c r="CE1111" s="1049"/>
      <c r="CF1111" s="1049"/>
      <c r="CG1111" s="1049"/>
      <c r="CH1111" s="1049"/>
      <c r="CI1111" s="1049"/>
      <c r="CJ1111" s="1049"/>
      <c r="CK1111" s="1049"/>
      <c r="CL1111" s="1049"/>
      <c r="CM1111" s="1049"/>
      <c r="CN1111" s="1049"/>
      <c r="CO1111" s="1049"/>
      <c r="CP1111" s="298"/>
      <c r="CQ1111" s="298"/>
      <c r="CR1111" s="298"/>
      <c r="CS1111" s="298"/>
      <c r="CT1111" s="298"/>
      <c r="CU1111" s="298"/>
      <c r="CV1111" s="298"/>
      <c r="CW1111" s="298"/>
      <c r="CX1111" s="298"/>
      <c r="CY1111" s="298"/>
      <c r="CZ1111" s="298"/>
      <c r="DA1111" s="298"/>
      <c r="DB1111" s="298"/>
      <c r="DC1111" s="298"/>
      <c r="DD1111" s="298"/>
      <c r="DE1111" s="298"/>
      <c r="DF1111" s="298"/>
      <c r="DG1111" s="298"/>
      <c r="DH1111" s="298"/>
      <c r="DI1111" s="298"/>
      <c r="DJ1111" s="298"/>
      <c r="DK1111" s="298"/>
      <c r="DL1111" s="298"/>
      <c r="DM1111" s="298"/>
      <c r="DN1111" s="298"/>
      <c r="DO1111" s="298"/>
      <c r="DP1111" s="298"/>
      <c r="DQ1111" s="298"/>
      <c r="DR1111" s="298"/>
      <c r="DS1111" s="298"/>
      <c r="DT1111" s="298"/>
      <c r="DU1111" s="298"/>
      <c r="DV1111" s="298"/>
      <c r="DW1111" s="298"/>
      <c r="DX1111" s="298"/>
      <c r="DY1111" s="298"/>
      <c r="DZ1111" s="298"/>
      <c r="EA1111" s="298"/>
      <c r="EB1111" s="298"/>
      <c r="EC1111" s="298"/>
      <c r="ED1111" s="298"/>
      <c r="EE1111" s="298"/>
      <c r="EF1111" s="298"/>
      <c r="EG1111" s="298"/>
      <c r="EH1111" s="298"/>
      <c r="EI1111" s="298"/>
      <c r="EJ1111" s="298"/>
      <c r="EK1111" s="298"/>
      <c r="EL1111" s="298"/>
      <c r="EM1111" s="298"/>
      <c r="EN1111" s="298"/>
      <c r="EO1111" s="298"/>
      <c r="EP1111" s="298"/>
      <c r="EQ1111" s="298"/>
      <c r="ER1111" s="298"/>
      <c r="ES1111" s="298"/>
      <c r="ET1111" s="298"/>
      <c r="EU1111" s="298"/>
      <c r="EV1111" s="298"/>
      <c r="EW1111" s="298"/>
      <c r="EX1111" s="298"/>
      <c r="EY1111" s="298"/>
      <c r="EZ1111" s="298"/>
      <c r="FA1111" s="298"/>
      <c r="FB1111" s="298"/>
      <c r="FC1111" s="298"/>
      <c r="FD1111" s="298"/>
      <c r="FE1111" s="298"/>
      <c r="FF1111" s="298"/>
      <c r="FG1111" s="298"/>
      <c r="FH1111" s="298"/>
      <c r="FI1111" s="298"/>
      <c r="FJ1111" s="298"/>
      <c r="FK1111" s="298"/>
      <c r="FL1111" s="298"/>
      <c r="FM1111" s="298"/>
      <c r="FN1111" s="298"/>
      <c r="FO1111" s="298"/>
      <c r="FP1111" s="298"/>
      <c r="FQ1111" s="298"/>
      <c r="FR1111" s="298"/>
      <c r="FS1111" s="298"/>
      <c r="FT1111" s="298"/>
      <c r="FU1111" s="298"/>
      <c r="FV1111" s="298"/>
      <c r="FW1111" s="298"/>
      <c r="FX1111" s="298"/>
      <c r="FY1111" s="298"/>
      <c r="FZ1111" s="298"/>
      <c r="GA1111" s="298"/>
      <c r="GB1111" s="298"/>
      <c r="GC1111" s="298"/>
      <c r="GD1111" s="298"/>
      <c r="GE1111" s="298"/>
      <c r="GF1111" s="298"/>
      <c r="GG1111" s="298"/>
      <c r="GH1111" s="298"/>
      <c r="GI1111" s="298"/>
      <c r="GJ1111" s="298"/>
      <c r="GK1111" s="298"/>
      <c r="GL1111" s="298"/>
      <c r="GM1111" s="298"/>
      <c r="GN1111" s="298"/>
      <c r="GO1111" s="298"/>
      <c r="GP1111" s="298"/>
      <c r="GQ1111" s="298"/>
      <c r="GR1111" s="298"/>
      <c r="GS1111" s="298"/>
      <c r="GT1111" s="298"/>
      <c r="GU1111" s="298"/>
      <c r="GV1111" s="298"/>
      <c r="GW1111" s="298"/>
      <c r="GX1111" s="298"/>
      <c r="GY1111" s="298"/>
      <c r="GZ1111" s="298"/>
      <c r="HA1111" s="298"/>
      <c r="HB1111" s="298"/>
      <c r="HC1111" s="298"/>
      <c r="HD1111" s="298"/>
      <c r="HE1111" s="298"/>
      <c r="HF1111" s="298"/>
      <c r="HG1111" s="298"/>
      <c r="HH1111" s="298"/>
      <c r="HI1111" s="298"/>
      <c r="HJ1111" s="298"/>
      <c r="HK1111" s="298"/>
      <c r="HL1111" s="298"/>
      <c r="HM1111" s="298"/>
      <c r="HN1111" s="298"/>
      <c r="HO1111" s="298"/>
      <c r="HP1111" s="298"/>
      <c r="HQ1111" s="298"/>
      <c r="HR1111" s="298"/>
      <c r="HS1111" s="298"/>
      <c r="HT1111" s="298"/>
      <c r="HU1111" s="298"/>
      <c r="HV1111" s="298"/>
      <c r="HW1111" s="298"/>
      <c r="HX1111" s="298"/>
      <c r="HY1111" s="298"/>
      <c r="HZ1111" s="298"/>
      <c r="IA1111" s="298"/>
      <c r="IB1111" s="298"/>
      <c r="IC1111" s="298"/>
      <c r="ID1111" s="298"/>
      <c r="IE1111" s="298"/>
      <c r="IF1111" s="298"/>
      <c r="IG1111" s="298"/>
      <c r="IH1111" s="298"/>
      <c r="II1111" s="298"/>
      <c r="IJ1111" s="298"/>
      <c r="IK1111" s="298"/>
      <c r="IL1111" s="298"/>
      <c r="IM1111" s="298"/>
      <c r="IN1111" s="298"/>
      <c r="IO1111" s="298"/>
      <c r="IP1111" s="298"/>
      <c r="IQ1111" s="298"/>
    </row>
    <row r="1112" spans="1:250" ht="69.75" customHeight="1">
      <c r="A1112" s="147" t="s">
        <v>0</v>
      </c>
      <c r="B1112" s="803" t="s">
        <v>20</v>
      </c>
      <c r="C1112" s="493"/>
      <c r="D1112" s="493"/>
      <c r="M1112" s="953"/>
      <c r="N1112" s="17"/>
      <c r="U1112" s="1044"/>
      <c r="V1112" s="1049"/>
      <c r="W1112" s="1049"/>
      <c r="X1112" s="1049"/>
      <c r="Y1112" s="1049"/>
      <c r="Z1112" s="1049"/>
      <c r="AA1112" s="1049"/>
      <c r="AB1112" s="1049"/>
      <c r="AC1112" s="1049"/>
      <c r="AD1112" s="1049"/>
      <c r="AE1112" s="1049"/>
      <c r="AF1112" s="1049"/>
      <c r="AG1112" s="1049"/>
      <c r="AH1112" s="1049"/>
      <c r="AI1112" s="1049"/>
      <c r="AJ1112" s="1049"/>
      <c r="AK1112" s="1049"/>
      <c r="AL1112" s="1049"/>
      <c r="AM1112" s="1049"/>
      <c r="AN1112" s="1049"/>
      <c r="AO1112" s="1049"/>
      <c r="AP1112" s="1049"/>
      <c r="AQ1112" s="1049"/>
      <c r="AR1112" s="1049"/>
      <c r="AS1112" s="1049"/>
      <c r="AT1112" s="1049"/>
      <c r="AU1112" s="1049"/>
      <c r="AV1112" s="1049"/>
      <c r="AW1112" s="1049"/>
      <c r="AX1112" s="1049"/>
      <c r="AY1112" s="1049"/>
      <c r="AZ1112" s="1049"/>
      <c r="BA1112" s="1049"/>
      <c r="BB1112" s="1049"/>
      <c r="BC1112" s="1049"/>
      <c r="BD1112" s="1049"/>
      <c r="BE1112" s="1049"/>
      <c r="BF1112" s="1049"/>
      <c r="BG1112" s="1049"/>
      <c r="BH1112" s="1049"/>
      <c r="BI1112" s="1049"/>
      <c r="BJ1112" s="1049"/>
      <c r="BK1112" s="1049"/>
      <c r="BL1112" s="1049"/>
      <c r="BM1112" s="1049"/>
      <c r="BN1112" s="1049"/>
      <c r="BO1112" s="1049"/>
      <c r="BP1112" s="1049"/>
      <c r="BQ1112" s="1049"/>
      <c r="BR1112" s="1049"/>
      <c r="BS1112" s="1049"/>
      <c r="BT1112" s="1049"/>
      <c r="BU1112" s="1049"/>
      <c r="BV1112" s="1049"/>
      <c r="BW1112" s="1049"/>
      <c r="BX1112" s="1049"/>
      <c r="BY1112" s="1049"/>
      <c r="BZ1112" s="1049"/>
      <c r="CA1112" s="1049"/>
      <c r="CB1112" s="1049"/>
      <c r="CC1112" s="1049"/>
      <c r="CD1112" s="1049"/>
      <c r="CE1112" s="1049"/>
      <c r="CF1112" s="1049"/>
      <c r="CG1112" s="1049"/>
      <c r="CH1112" s="1049"/>
      <c r="CI1112" s="1049"/>
      <c r="CJ1112" s="1049"/>
      <c r="CK1112" s="1049"/>
      <c r="CL1112" s="1049"/>
      <c r="CM1112" s="1049"/>
      <c r="CN1112" s="1049"/>
      <c r="CO1112" s="1049"/>
      <c r="CP1112" s="298"/>
      <c r="CQ1112" s="298"/>
      <c r="CR1112" s="298"/>
      <c r="CS1112" s="298"/>
      <c r="CT1112" s="298"/>
      <c r="CU1112" s="298"/>
      <c r="CV1112" s="298"/>
      <c r="CW1112" s="298"/>
      <c r="CX1112" s="298"/>
      <c r="CY1112" s="298"/>
      <c r="CZ1112" s="298"/>
      <c r="DA1112" s="298"/>
      <c r="DB1112" s="298"/>
      <c r="DC1112" s="298"/>
      <c r="DD1112" s="298"/>
      <c r="DE1112" s="298"/>
      <c r="DF1112" s="298"/>
      <c r="DG1112" s="298"/>
      <c r="DH1112" s="298"/>
      <c r="DI1112" s="298"/>
      <c r="DJ1112" s="298"/>
      <c r="DK1112" s="298"/>
      <c r="DL1112" s="298"/>
      <c r="DM1112" s="298"/>
      <c r="DN1112" s="298"/>
      <c r="DO1112" s="298"/>
      <c r="DP1112" s="298"/>
      <c r="DQ1112" s="298"/>
      <c r="DR1112" s="298"/>
      <c r="DS1112" s="298"/>
      <c r="DT1112" s="298"/>
      <c r="DU1112" s="298"/>
      <c r="DV1112" s="298"/>
      <c r="DW1112" s="298"/>
      <c r="DX1112" s="298"/>
      <c r="DY1112" s="298"/>
      <c r="DZ1112" s="298"/>
      <c r="EA1112" s="298"/>
      <c r="EB1112" s="298"/>
      <c r="EC1112" s="298"/>
      <c r="ED1112" s="298"/>
      <c r="EE1112" s="298"/>
      <c r="EF1112" s="298"/>
      <c r="EG1112" s="298"/>
      <c r="EH1112" s="298"/>
      <c r="EI1112" s="298"/>
      <c r="EJ1112" s="298"/>
      <c r="EK1112" s="298"/>
      <c r="EL1112" s="298"/>
      <c r="EM1112" s="298"/>
      <c r="EN1112" s="298"/>
      <c r="EO1112" s="298"/>
      <c r="EP1112" s="298"/>
      <c r="EQ1112" s="298"/>
      <c r="ER1112" s="298"/>
      <c r="ES1112" s="298"/>
      <c r="ET1112" s="298"/>
      <c r="EU1112" s="298"/>
      <c r="EV1112" s="298"/>
      <c r="EW1112" s="298"/>
      <c r="EX1112" s="298"/>
      <c r="EY1112" s="298"/>
      <c r="EZ1112" s="298"/>
      <c r="FA1112" s="298"/>
      <c r="FB1112" s="298"/>
      <c r="FC1112" s="298"/>
      <c r="FD1112" s="298"/>
      <c r="FE1112" s="298"/>
      <c r="FF1112" s="298"/>
      <c r="FG1112" s="298"/>
      <c r="FH1112" s="298"/>
      <c r="FI1112" s="298"/>
      <c r="FJ1112" s="298"/>
      <c r="FK1112" s="298"/>
      <c r="FL1112" s="298"/>
      <c r="FM1112" s="298"/>
      <c r="FN1112" s="298"/>
      <c r="FO1112" s="298"/>
      <c r="FP1112" s="298"/>
      <c r="FQ1112" s="298"/>
      <c r="FR1112" s="298"/>
      <c r="FS1112" s="298"/>
      <c r="FT1112" s="298"/>
      <c r="FU1112" s="298"/>
      <c r="FV1112" s="298"/>
      <c r="FW1112" s="298"/>
      <c r="FX1112" s="298"/>
      <c r="FY1112" s="298"/>
      <c r="FZ1112" s="298"/>
      <c r="GA1112" s="298"/>
      <c r="GB1112" s="298"/>
      <c r="GC1112" s="298"/>
      <c r="GD1112" s="298"/>
      <c r="GE1112" s="298"/>
      <c r="GF1112" s="298"/>
      <c r="GG1112" s="298"/>
      <c r="GH1112" s="298"/>
      <c r="GI1112" s="298"/>
      <c r="GJ1112" s="298"/>
      <c r="GK1112" s="298"/>
      <c r="GL1112" s="298"/>
      <c r="GM1112" s="298"/>
      <c r="GN1112" s="298"/>
      <c r="GO1112" s="298"/>
      <c r="GP1112" s="298"/>
      <c r="GQ1112" s="298"/>
      <c r="GR1112" s="298"/>
      <c r="GS1112" s="298"/>
      <c r="GT1112" s="298"/>
      <c r="GU1112" s="298"/>
      <c r="GV1112" s="298"/>
      <c r="GW1112" s="298"/>
      <c r="GX1112" s="298"/>
      <c r="GY1112" s="298"/>
      <c r="GZ1112" s="298"/>
      <c r="HA1112" s="298"/>
      <c r="HB1112" s="298"/>
      <c r="HC1112" s="298"/>
      <c r="HD1112" s="298"/>
      <c r="HE1112" s="298"/>
      <c r="HF1112" s="298"/>
      <c r="HG1112" s="298"/>
      <c r="HH1112" s="298"/>
      <c r="HI1112" s="298"/>
      <c r="HJ1112" s="298"/>
      <c r="HK1112" s="298"/>
      <c r="HL1112" s="298"/>
      <c r="HM1112" s="298"/>
      <c r="HN1112" s="298"/>
      <c r="HO1112" s="298"/>
      <c r="HP1112" s="298"/>
      <c r="HQ1112" s="298"/>
      <c r="HR1112" s="298"/>
      <c r="HS1112" s="298"/>
      <c r="HT1112" s="298"/>
      <c r="HU1112" s="298"/>
      <c r="HV1112" s="298"/>
      <c r="HW1112" s="298"/>
      <c r="HX1112" s="298"/>
      <c r="HY1112" s="298"/>
      <c r="HZ1112" s="298"/>
      <c r="IA1112" s="298"/>
      <c r="IB1112" s="298"/>
      <c r="IC1112" s="298"/>
      <c r="ID1112" s="298"/>
      <c r="IE1112" s="298"/>
      <c r="IF1112" s="298"/>
      <c r="IG1112" s="298"/>
      <c r="IH1112" s="298"/>
      <c r="II1112" s="298"/>
      <c r="IJ1112" s="298"/>
      <c r="IK1112" s="298"/>
      <c r="IL1112" s="298"/>
      <c r="IM1112" s="298"/>
      <c r="IN1112" s="298"/>
      <c r="IO1112" s="298"/>
      <c r="IP1112" s="298"/>
    </row>
    <row r="1113" spans="1:14" ht="13.5" customHeight="1">
      <c r="A1113" s="147" t="s">
        <v>21</v>
      </c>
      <c r="B1113" s="804" t="s">
        <v>512</v>
      </c>
      <c r="C1113" s="508"/>
      <c r="D1113" s="494"/>
      <c r="M1113" s="953"/>
      <c r="N1113" s="163"/>
    </row>
    <row r="1114" spans="1:14" ht="33.75" customHeight="1">
      <c r="A1114" s="147" t="s">
        <v>1</v>
      </c>
      <c r="B1114" s="805" t="s">
        <v>2</v>
      </c>
      <c r="C1114" s="622"/>
      <c r="D1114" s="622"/>
      <c r="M1114" s="953"/>
      <c r="N1114" s="17"/>
    </row>
    <row r="1115" spans="1:14" ht="13.5" customHeight="1">
      <c r="A1115" s="244" t="s">
        <v>22</v>
      </c>
      <c r="B1115" s="530">
        <v>2020</v>
      </c>
      <c r="C1115" s="815"/>
      <c r="D1115" s="45"/>
      <c r="M1115" s="953"/>
      <c r="N1115" s="17"/>
    </row>
    <row r="1116" spans="1:14" ht="35.25" customHeight="1">
      <c r="A1116" s="244" t="s">
        <v>30</v>
      </c>
      <c r="B1116" s="670">
        <v>44187</v>
      </c>
      <c r="C1116" s="816"/>
      <c r="D1116" s="45"/>
      <c r="M1116" s="953"/>
      <c r="N1116" s="17"/>
    </row>
    <row r="1117" spans="1:14" ht="13.5" customHeight="1">
      <c r="A1117" s="245" t="s">
        <v>31</v>
      </c>
      <c r="B1117" s="671">
        <v>44294</v>
      </c>
      <c r="M1117" s="953"/>
      <c r="N1117" s="17"/>
    </row>
    <row r="1118" spans="1:20" ht="40.5" customHeight="1">
      <c r="A1118" s="300" t="s">
        <v>347</v>
      </c>
      <c r="B1118" s="39" t="s">
        <v>4</v>
      </c>
      <c r="C1118" s="39" t="s">
        <v>474</v>
      </c>
      <c r="D1118" s="39" t="s">
        <v>33</v>
      </c>
      <c r="E1118" s="39" t="s">
        <v>34</v>
      </c>
      <c r="F1118" s="39" t="s">
        <v>5</v>
      </c>
      <c r="G1118" s="40" t="s">
        <v>6</v>
      </c>
      <c r="H1118" s="39" t="s">
        <v>7</v>
      </c>
      <c r="I1118" s="39" t="s">
        <v>35</v>
      </c>
      <c r="J1118" s="39" t="s">
        <v>36</v>
      </c>
      <c r="K1118" s="39" t="s">
        <v>8</v>
      </c>
      <c r="L1118" s="39" t="s">
        <v>9</v>
      </c>
      <c r="M1118" s="1027" t="s">
        <v>37</v>
      </c>
      <c r="N1118" s="230" t="s">
        <v>10</v>
      </c>
      <c r="O1118" s="855" t="s">
        <v>11</v>
      </c>
      <c r="P1118" s="1153" t="s">
        <v>12</v>
      </c>
      <c r="Q1118" s="855" t="s">
        <v>13</v>
      </c>
      <c r="R1118" s="234" t="s">
        <v>14</v>
      </c>
      <c r="S1118" s="39" t="s">
        <v>38</v>
      </c>
      <c r="T1118" s="39"/>
    </row>
    <row r="1119" spans="1:20" ht="13.5" customHeight="1">
      <c r="A1119" s="39" t="s">
        <v>3</v>
      </c>
      <c r="O1119" s="838"/>
      <c r="P1119" s="1154"/>
      <c r="Q1119" s="838"/>
      <c r="S1119" s="320" t="s">
        <v>15</v>
      </c>
      <c r="T1119" s="320" t="s">
        <v>16</v>
      </c>
    </row>
    <row r="1120" spans="1:20" ht="208.5" customHeight="1">
      <c r="A1120" s="1239">
        <v>15</v>
      </c>
      <c r="B1120" s="1807" t="s">
        <v>1369</v>
      </c>
      <c r="C1120" s="1808" t="s">
        <v>849</v>
      </c>
      <c r="D1120" s="1808" t="s">
        <v>850</v>
      </c>
      <c r="E1120" s="1808" t="s">
        <v>851</v>
      </c>
      <c r="F1120" s="654" t="s">
        <v>852</v>
      </c>
      <c r="G1120" s="624" t="s">
        <v>853</v>
      </c>
      <c r="H1120" s="624" t="s">
        <v>854</v>
      </c>
      <c r="I1120" s="624" t="s">
        <v>855</v>
      </c>
      <c r="J1120" s="221">
        <v>4</v>
      </c>
      <c r="K1120" s="297">
        <v>44197</v>
      </c>
      <c r="L1120" s="297">
        <v>44561</v>
      </c>
      <c r="M1120" s="1036">
        <v>48</v>
      </c>
      <c r="N1120" s="299" t="s">
        <v>856</v>
      </c>
      <c r="O1120" s="1180">
        <v>0</v>
      </c>
      <c r="P1120" s="854">
        <v>0</v>
      </c>
      <c r="Q1120" s="854">
        <v>0</v>
      </c>
      <c r="R1120" s="733"/>
      <c r="S1120" s="227"/>
      <c r="T1120" s="227"/>
    </row>
    <row r="1121" spans="1:20" ht="239.25" customHeight="1">
      <c r="A1121" s="1240"/>
      <c r="B1121" s="1807"/>
      <c r="C1121" s="1809"/>
      <c r="D1121" s="1809"/>
      <c r="E1121" s="1809"/>
      <c r="F1121" s="654" t="s">
        <v>857</v>
      </c>
      <c r="G1121" s="624" t="s">
        <v>853</v>
      </c>
      <c r="H1121" s="624" t="s">
        <v>854</v>
      </c>
      <c r="I1121" s="624" t="s">
        <v>858</v>
      </c>
      <c r="J1121" s="221">
        <v>4</v>
      </c>
      <c r="K1121" s="297">
        <v>44197</v>
      </c>
      <c r="L1121" s="297">
        <v>44561</v>
      </c>
      <c r="M1121" s="1036">
        <v>48</v>
      </c>
      <c r="N1121" s="299" t="s">
        <v>856</v>
      </c>
      <c r="O1121" s="1180">
        <v>0</v>
      </c>
      <c r="P1121" s="854">
        <v>0</v>
      </c>
      <c r="Q1121" s="854">
        <v>0</v>
      </c>
      <c r="R1121" s="733"/>
      <c r="S1121" s="227"/>
      <c r="T1121" s="227"/>
    </row>
    <row r="1122" spans="13:20" ht="13.5" customHeight="1">
      <c r="M1122" s="953"/>
      <c r="N1122" s="17"/>
      <c r="R1122" s="321" t="s">
        <v>28</v>
      </c>
      <c r="S1122" s="322"/>
      <c r="T1122" s="30">
        <v>0.33487084870848705</v>
      </c>
    </row>
    <row r="1123" spans="13:14" ht="53.25" customHeight="1">
      <c r="M1123" s="953"/>
      <c r="N1123" s="17"/>
    </row>
    <row r="1124" spans="1:20" ht="35.25" customHeight="1">
      <c r="A1124" s="824" t="s">
        <v>859</v>
      </c>
      <c r="B1124" s="825"/>
      <c r="C1124" s="825"/>
      <c r="D1124" s="825"/>
      <c r="E1124" s="825"/>
      <c r="F1124" s="825"/>
      <c r="G1124" s="825"/>
      <c r="H1124" s="825"/>
      <c r="I1124" s="825"/>
      <c r="J1124" s="825"/>
      <c r="K1124" s="885"/>
      <c r="L1124" s="885"/>
      <c r="M1124" s="1026"/>
      <c r="N1124" s="885"/>
      <c r="O1124" s="1100"/>
      <c r="P1124" s="1100"/>
      <c r="Q1124" s="1100"/>
      <c r="R1124" s="885"/>
      <c r="S1124" s="885"/>
      <c r="T1124" s="886"/>
    </row>
    <row r="1125" spans="1:253" ht="30.75" customHeight="1">
      <c r="A1125" s="147" t="s">
        <v>0</v>
      </c>
      <c r="B1125" s="246" t="s">
        <v>20</v>
      </c>
      <c r="C1125" s="491"/>
      <c r="D1125" s="491"/>
      <c r="M1125" s="953"/>
      <c r="N1125" s="17"/>
      <c r="U1125" s="1044"/>
      <c r="V1125" s="1049"/>
      <c r="W1125" s="1049"/>
      <c r="X1125" s="1049"/>
      <c r="Y1125" s="1049"/>
      <c r="Z1125" s="1049"/>
      <c r="AA1125" s="1049"/>
      <c r="AB1125" s="1049"/>
      <c r="AC1125" s="1049"/>
      <c r="AD1125" s="1049"/>
      <c r="AE1125" s="1049"/>
      <c r="AF1125" s="1049"/>
      <c r="AG1125" s="1049"/>
      <c r="AH1125" s="1049"/>
      <c r="AI1125" s="1049"/>
      <c r="AJ1125" s="1049"/>
      <c r="AK1125" s="1049"/>
      <c r="AL1125" s="1049"/>
      <c r="AM1125" s="1049"/>
      <c r="AN1125" s="1049"/>
      <c r="AO1125" s="1049"/>
      <c r="AP1125" s="1049"/>
      <c r="AQ1125" s="1049"/>
      <c r="AR1125" s="1049"/>
      <c r="AS1125" s="1049"/>
      <c r="AT1125" s="1049"/>
      <c r="AU1125" s="1049"/>
      <c r="AV1125" s="1049"/>
      <c r="AW1125" s="1049"/>
      <c r="AX1125" s="1049"/>
      <c r="AY1125" s="1049"/>
      <c r="AZ1125" s="1049"/>
      <c r="BA1125" s="1049"/>
      <c r="BB1125" s="1049"/>
      <c r="BC1125" s="1049"/>
      <c r="BD1125" s="1049"/>
      <c r="BE1125" s="1049"/>
      <c r="BF1125" s="1049"/>
      <c r="BG1125" s="1049"/>
      <c r="BH1125" s="1049"/>
      <c r="BI1125" s="1049"/>
      <c r="BJ1125" s="1049"/>
      <c r="BK1125" s="1049"/>
      <c r="BL1125" s="1049"/>
      <c r="BM1125" s="1049"/>
      <c r="BN1125" s="1049"/>
      <c r="BO1125" s="1049"/>
      <c r="BP1125" s="1049"/>
      <c r="BQ1125" s="1049"/>
      <c r="BR1125" s="1049"/>
      <c r="BS1125" s="1049"/>
      <c r="BT1125" s="1049"/>
      <c r="BU1125" s="1049"/>
      <c r="BV1125" s="1049"/>
      <c r="BW1125" s="1049"/>
      <c r="BX1125" s="1049"/>
      <c r="BY1125" s="1049"/>
      <c r="BZ1125" s="1049"/>
      <c r="CA1125" s="1049"/>
      <c r="CB1125" s="1049"/>
      <c r="CC1125" s="1049"/>
      <c r="CD1125" s="1049"/>
      <c r="CE1125" s="1049"/>
      <c r="CF1125" s="1049"/>
      <c r="CG1125" s="1049"/>
      <c r="CH1125" s="1049"/>
      <c r="CI1125" s="1049"/>
      <c r="CJ1125" s="1049"/>
      <c r="CK1125" s="1049"/>
      <c r="CL1125" s="1049"/>
      <c r="CM1125" s="1049"/>
      <c r="CN1125" s="1049"/>
      <c r="CO1125" s="1049"/>
      <c r="CP1125" s="298"/>
      <c r="CQ1125" s="298"/>
      <c r="CR1125" s="298"/>
      <c r="CS1125" s="298"/>
      <c r="CT1125" s="298"/>
      <c r="CU1125" s="298"/>
      <c r="CV1125" s="298"/>
      <c r="CW1125" s="298"/>
      <c r="CX1125" s="298"/>
      <c r="CY1125" s="298"/>
      <c r="CZ1125" s="298"/>
      <c r="DA1125" s="298"/>
      <c r="DB1125" s="298"/>
      <c r="DC1125" s="298"/>
      <c r="DD1125" s="298"/>
      <c r="DE1125" s="298"/>
      <c r="DF1125" s="298"/>
      <c r="DG1125" s="298"/>
      <c r="DH1125" s="298"/>
      <c r="DI1125" s="298"/>
      <c r="DJ1125" s="298"/>
      <c r="DK1125" s="298"/>
      <c r="DL1125" s="298"/>
      <c r="DM1125" s="298"/>
      <c r="DN1125" s="298"/>
      <c r="DO1125" s="298"/>
      <c r="DP1125" s="298"/>
      <c r="DQ1125" s="298"/>
      <c r="DR1125" s="298"/>
      <c r="DS1125" s="298"/>
      <c r="DT1125" s="298"/>
      <c r="DU1125" s="298"/>
      <c r="DV1125" s="298"/>
      <c r="DW1125" s="298"/>
      <c r="DX1125" s="298"/>
      <c r="DY1125" s="298"/>
      <c r="DZ1125" s="298"/>
      <c r="EA1125" s="298"/>
      <c r="EB1125" s="298"/>
      <c r="EC1125" s="298"/>
      <c r="ED1125" s="298"/>
      <c r="EE1125" s="298"/>
      <c r="EF1125" s="298"/>
      <c r="EG1125" s="298"/>
      <c r="EH1125" s="298"/>
      <c r="EI1125" s="298"/>
      <c r="EJ1125" s="298"/>
      <c r="EK1125" s="298"/>
      <c r="EL1125" s="298"/>
      <c r="EM1125" s="298"/>
      <c r="EN1125" s="298"/>
      <c r="EO1125" s="298"/>
      <c r="EP1125" s="298"/>
      <c r="EQ1125" s="298"/>
      <c r="ER1125" s="298"/>
      <c r="ES1125" s="298"/>
      <c r="ET1125" s="298"/>
      <c r="EU1125" s="298"/>
      <c r="EV1125" s="298"/>
      <c r="EW1125" s="298"/>
      <c r="EX1125" s="298"/>
      <c r="EY1125" s="298"/>
      <c r="EZ1125" s="298"/>
      <c r="FA1125" s="298"/>
      <c r="FB1125" s="298"/>
      <c r="FC1125" s="298"/>
      <c r="FD1125" s="298"/>
      <c r="FE1125" s="298"/>
      <c r="FF1125" s="298"/>
      <c r="FG1125" s="298"/>
      <c r="FH1125" s="298"/>
      <c r="FI1125" s="298"/>
      <c r="FJ1125" s="298"/>
      <c r="FK1125" s="298"/>
      <c r="FL1125" s="298"/>
      <c r="FM1125" s="298"/>
      <c r="FN1125" s="298"/>
      <c r="FO1125" s="298"/>
      <c r="FP1125" s="298"/>
      <c r="FQ1125" s="298"/>
      <c r="FR1125" s="298"/>
      <c r="FS1125" s="298"/>
      <c r="FT1125" s="298"/>
      <c r="FU1125" s="298"/>
      <c r="FV1125" s="298"/>
      <c r="FW1125" s="298"/>
      <c r="FX1125" s="298"/>
      <c r="FY1125" s="298"/>
      <c r="FZ1125" s="298"/>
      <c r="GA1125" s="298"/>
      <c r="GB1125" s="298"/>
      <c r="GC1125" s="298"/>
      <c r="GD1125" s="298"/>
      <c r="GE1125" s="298"/>
      <c r="GF1125" s="298"/>
      <c r="GG1125" s="298"/>
      <c r="GH1125" s="298"/>
      <c r="GI1125" s="298"/>
      <c r="GJ1125" s="298"/>
      <c r="GK1125" s="298"/>
      <c r="GL1125" s="298"/>
      <c r="GM1125" s="298"/>
      <c r="GN1125" s="298"/>
      <c r="GO1125" s="298"/>
      <c r="GP1125" s="298"/>
      <c r="GQ1125" s="298"/>
      <c r="GR1125" s="298"/>
      <c r="GS1125" s="298"/>
      <c r="GT1125" s="298"/>
      <c r="GU1125" s="298"/>
      <c r="GV1125" s="298"/>
      <c r="GW1125" s="298"/>
      <c r="GX1125" s="298"/>
      <c r="GY1125" s="298"/>
      <c r="GZ1125" s="298"/>
      <c r="HA1125" s="298"/>
      <c r="HB1125" s="298"/>
      <c r="HC1125" s="298"/>
      <c r="HD1125" s="298"/>
      <c r="HE1125" s="298"/>
      <c r="HF1125" s="298"/>
      <c r="HG1125" s="298"/>
      <c r="HH1125" s="298"/>
      <c r="HI1125" s="298"/>
      <c r="HJ1125" s="298"/>
      <c r="HK1125" s="298"/>
      <c r="HL1125" s="298"/>
      <c r="HM1125" s="298"/>
      <c r="HN1125" s="298"/>
      <c r="HO1125" s="298"/>
      <c r="HP1125" s="298"/>
      <c r="HQ1125" s="298"/>
      <c r="HR1125" s="298"/>
      <c r="HS1125" s="298"/>
      <c r="HT1125" s="298"/>
      <c r="HU1125" s="298"/>
      <c r="HV1125" s="298"/>
      <c r="HW1125" s="298"/>
      <c r="HX1125" s="298"/>
      <c r="HY1125" s="298"/>
      <c r="HZ1125" s="298"/>
      <c r="IA1125" s="298"/>
      <c r="IB1125" s="298"/>
      <c r="IC1125" s="298"/>
      <c r="ID1125" s="298"/>
      <c r="IE1125" s="298"/>
      <c r="IF1125" s="298"/>
      <c r="IG1125" s="298"/>
      <c r="IH1125" s="298"/>
      <c r="II1125" s="298"/>
      <c r="IJ1125" s="298"/>
      <c r="IK1125" s="298"/>
      <c r="IL1125" s="298"/>
      <c r="IM1125" s="298"/>
      <c r="IN1125" s="298"/>
      <c r="IO1125" s="298"/>
      <c r="IP1125" s="298"/>
      <c r="IQ1125" s="298"/>
      <c r="IR1125" s="298"/>
      <c r="IS1125" s="298"/>
    </row>
    <row r="1126" spans="1:253" ht="57.75" customHeight="1">
      <c r="A1126" s="147" t="s">
        <v>21</v>
      </c>
      <c r="B1126" s="243" t="s">
        <v>512</v>
      </c>
      <c r="C1126" s="493"/>
      <c r="D1126" s="493"/>
      <c r="M1126" s="953"/>
      <c r="N1126" s="17"/>
      <c r="U1126" s="1044"/>
      <c r="V1126" s="1049"/>
      <c r="W1126" s="1049"/>
      <c r="X1126" s="1049"/>
      <c r="Y1126" s="1049"/>
      <c r="Z1126" s="1049"/>
      <c r="AA1126" s="1049"/>
      <c r="AB1126" s="1049"/>
      <c r="AC1126" s="1049"/>
      <c r="AD1126" s="1049"/>
      <c r="AE1126" s="1049"/>
      <c r="AF1126" s="1049"/>
      <c r="AG1126" s="1049"/>
      <c r="AH1126" s="1049"/>
      <c r="AI1126" s="1049"/>
      <c r="AJ1126" s="1049"/>
      <c r="AK1126" s="1049"/>
      <c r="AL1126" s="1049"/>
      <c r="AM1126" s="1049"/>
      <c r="AN1126" s="1049"/>
      <c r="AO1126" s="1049"/>
      <c r="AP1126" s="1049"/>
      <c r="AQ1126" s="1049"/>
      <c r="AR1126" s="1049"/>
      <c r="AS1126" s="1049"/>
      <c r="AT1126" s="1049"/>
      <c r="AU1126" s="1049"/>
      <c r="AV1126" s="1049"/>
      <c r="AW1126" s="1049"/>
      <c r="AX1126" s="1049"/>
      <c r="AY1126" s="1049"/>
      <c r="AZ1126" s="1049"/>
      <c r="BA1126" s="1049"/>
      <c r="BB1126" s="1049"/>
      <c r="BC1126" s="1049"/>
      <c r="BD1126" s="1049"/>
      <c r="BE1126" s="1049"/>
      <c r="BF1126" s="1049"/>
      <c r="BG1126" s="1049"/>
      <c r="BH1126" s="1049"/>
      <c r="BI1126" s="1049"/>
      <c r="BJ1126" s="1049"/>
      <c r="BK1126" s="1049"/>
      <c r="BL1126" s="1049"/>
      <c r="BM1126" s="1049"/>
      <c r="BN1126" s="1049"/>
      <c r="BO1126" s="1049"/>
      <c r="BP1126" s="1049"/>
      <c r="BQ1126" s="1049"/>
      <c r="BR1126" s="1049"/>
      <c r="BS1126" s="1049"/>
      <c r="BT1126" s="1049"/>
      <c r="BU1126" s="1049"/>
      <c r="BV1126" s="1049"/>
      <c r="BW1126" s="1049"/>
      <c r="BX1126" s="1049"/>
      <c r="BY1126" s="1049"/>
      <c r="BZ1126" s="1049"/>
      <c r="CA1126" s="1049"/>
      <c r="CB1126" s="1049"/>
      <c r="CC1126" s="1049"/>
      <c r="CD1126" s="1049"/>
      <c r="CE1126" s="1049"/>
      <c r="CF1126" s="1049"/>
      <c r="CG1126" s="1049"/>
      <c r="CH1126" s="1049"/>
      <c r="CI1126" s="1049"/>
      <c r="CJ1126" s="1049"/>
      <c r="CK1126" s="1049"/>
      <c r="CL1126" s="1049"/>
      <c r="CM1126" s="1049"/>
      <c r="CN1126" s="1049"/>
      <c r="CO1126" s="1049"/>
      <c r="CP1126" s="298"/>
      <c r="CQ1126" s="298"/>
      <c r="CR1126" s="298"/>
      <c r="CS1126" s="298"/>
      <c r="CT1126" s="298"/>
      <c r="CU1126" s="298"/>
      <c r="CV1126" s="298"/>
      <c r="CW1126" s="298"/>
      <c r="CX1126" s="298"/>
      <c r="CY1126" s="298"/>
      <c r="CZ1126" s="298"/>
      <c r="DA1126" s="298"/>
      <c r="DB1126" s="298"/>
      <c r="DC1126" s="298"/>
      <c r="DD1126" s="298"/>
      <c r="DE1126" s="298"/>
      <c r="DF1126" s="298"/>
      <c r="DG1126" s="298"/>
      <c r="DH1126" s="298"/>
      <c r="DI1126" s="298"/>
      <c r="DJ1126" s="298"/>
      <c r="DK1126" s="298"/>
      <c r="DL1126" s="298"/>
      <c r="DM1126" s="298"/>
      <c r="DN1126" s="298"/>
      <c r="DO1126" s="298"/>
      <c r="DP1126" s="298"/>
      <c r="DQ1126" s="298"/>
      <c r="DR1126" s="298"/>
      <c r="DS1126" s="298"/>
      <c r="DT1126" s="298"/>
      <c r="DU1126" s="298"/>
      <c r="DV1126" s="298"/>
      <c r="DW1126" s="298"/>
      <c r="DX1126" s="298"/>
      <c r="DY1126" s="298"/>
      <c r="DZ1126" s="298"/>
      <c r="EA1126" s="298"/>
      <c r="EB1126" s="298"/>
      <c r="EC1126" s="298"/>
      <c r="ED1126" s="298"/>
      <c r="EE1126" s="298"/>
      <c r="EF1126" s="298"/>
      <c r="EG1126" s="298"/>
      <c r="EH1126" s="298"/>
      <c r="EI1126" s="298"/>
      <c r="EJ1126" s="298"/>
      <c r="EK1126" s="298"/>
      <c r="EL1126" s="298"/>
      <c r="EM1126" s="298"/>
      <c r="EN1126" s="298"/>
      <c r="EO1126" s="298"/>
      <c r="EP1126" s="298"/>
      <c r="EQ1126" s="298"/>
      <c r="ER1126" s="298"/>
      <c r="ES1126" s="298"/>
      <c r="ET1126" s="298"/>
      <c r="EU1126" s="298"/>
      <c r="EV1126" s="298"/>
      <c r="EW1126" s="298"/>
      <c r="EX1126" s="298"/>
      <c r="EY1126" s="298"/>
      <c r="EZ1126" s="298"/>
      <c r="FA1126" s="298"/>
      <c r="FB1126" s="298"/>
      <c r="FC1126" s="298"/>
      <c r="FD1126" s="298"/>
      <c r="FE1126" s="298"/>
      <c r="FF1126" s="298"/>
      <c r="FG1126" s="298"/>
      <c r="FH1126" s="298"/>
      <c r="FI1126" s="298"/>
      <c r="FJ1126" s="298"/>
      <c r="FK1126" s="298"/>
      <c r="FL1126" s="298"/>
      <c r="FM1126" s="298"/>
      <c r="FN1126" s="298"/>
      <c r="FO1126" s="298"/>
      <c r="FP1126" s="298"/>
      <c r="FQ1126" s="298"/>
      <c r="FR1126" s="298"/>
      <c r="FS1126" s="298"/>
      <c r="FT1126" s="298"/>
      <c r="FU1126" s="298"/>
      <c r="FV1126" s="298"/>
      <c r="FW1126" s="298"/>
      <c r="FX1126" s="298"/>
      <c r="FY1126" s="298"/>
      <c r="FZ1126" s="298"/>
      <c r="GA1126" s="298"/>
      <c r="GB1126" s="298"/>
      <c r="GC1126" s="298"/>
      <c r="GD1126" s="298"/>
      <c r="GE1126" s="298"/>
      <c r="GF1126" s="298"/>
      <c r="GG1126" s="298"/>
      <c r="GH1126" s="298"/>
      <c r="GI1126" s="298"/>
      <c r="GJ1126" s="298"/>
      <c r="GK1126" s="298"/>
      <c r="GL1126" s="298"/>
      <c r="GM1126" s="298"/>
      <c r="GN1126" s="298"/>
      <c r="GO1126" s="298"/>
      <c r="GP1126" s="298"/>
      <c r="GQ1126" s="298"/>
      <c r="GR1126" s="298"/>
      <c r="GS1126" s="298"/>
      <c r="GT1126" s="298"/>
      <c r="GU1126" s="298"/>
      <c r="GV1126" s="298"/>
      <c r="GW1126" s="298"/>
      <c r="GX1126" s="298"/>
      <c r="GY1126" s="298"/>
      <c r="GZ1126" s="298"/>
      <c r="HA1126" s="298"/>
      <c r="HB1126" s="298"/>
      <c r="HC1126" s="298"/>
      <c r="HD1126" s="298"/>
      <c r="HE1126" s="298"/>
      <c r="HF1126" s="298"/>
      <c r="HG1126" s="298"/>
      <c r="HH1126" s="298"/>
      <c r="HI1126" s="298"/>
      <c r="HJ1126" s="298"/>
      <c r="HK1126" s="298"/>
      <c r="HL1126" s="298"/>
      <c r="HM1126" s="298"/>
      <c r="HN1126" s="298"/>
      <c r="HO1126" s="298"/>
      <c r="HP1126" s="298"/>
      <c r="HQ1126" s="298"/>
      <c r="HR1126" s="298"/>
      <c r="HS1126" s="298"/>
      <c r="HT1126" s="298"/>
      <c r="HU1126" s="298"/>
      <c r="HV1126" s="298"/>
      <c r="HW1126" s="298"/>
      <c r="HX1126" s="298"/>
      <c r="HY1126" s="298"/>
      <c r="HZ1126" s="298"/>
      <c r="IA1126" s="298"/>
      <c r="IB1126" s="298"/>
      <c r="IC1126" s="298"/>
      <c r="ID1126" s="298"/>
      <c r="IE1126" s="298"/>
      <c r="IF1126" s="298"/>
      <c r="IG1126" s="298"/>
      <c r="IH1126" s="298"/>
      <c r="II1126" s="298"/>
      <c r="IJ1126" s="298"/>
      <c r="IK1126" s="298"/>
      <c r="IL1126" s="298"/>
      <c r="IM1126" s="298"/>
      <c r="IN1126" s="298"/>
      <c r="IO1126" s="298"/>
      <c r="IP1126" s="298"/>
      <c r="IQ1126" s="298"/>
      <c r="IR1126" s="298"/>
      <c r="IS1126" s="298"/>
    </row>
    <row r="1127" spans="1:253" ht="43.5" customHeight="1">
      <c r="A1127" s="147" t="s">
        <v>1</v>
      </c>
      <c r="B1127" s="147" t="s">
        <v>2</v>
      </c>
      <c r="C1127" s="508"/>
      <c r="D1127" s="494"/>
      <c r="M1127" s="953"/>
      <c r="N1127" s="17"/>
      <c r="V1127" s="1049"/>
      <c r="W1127" s="1049"/>
      <c r="X1127" s="1049"/>
      <c r="Y1127" s="1049"/>
      <c r="Z1127" s="1049"/>
      <c r="AA1127" s="1049"/>
      <c r="AB1127" s="1049"/>
      <c r="AC1127" s="1049"/>
      <c r="AD1127" s="1049"/>
      <c r="AE1127" s="1049"/>
      <c r="AF1127" s="1049"/>
      <c r="AG1127" s="1049"/>
      <c r="AH1127" s="1049"/>
      <c r="AI1127" s="1049"/>
      <c r="AJ1127" s="1049"/>
      <c r="AK1127" s="1049"/>
      <c r="AL1127" s="1049"/>
      <c r="AM1127" s="1049"/>
      <c r="AN1127" s="1049"/>
      <c r="AO1127" s="1049"/>
      <c r="AP1127" s="1049"/>
      <c r="AQ1127" s="1049"/>
      <c r="AR1127" s="1049"/>
      <c r="AS1127" s="1049"/>
      <c r="AT1127" s="1049"/>
      <c r="AU1127" s="1049"/>
      <c r="AV1127" s="1049"/>
      <c r="AW1127" s="1049"/>
      <c r="AX1127" s="1049"/>
      <c r="AY1127" s="1049"/>
      <c r="AZ1127" s="1049"/>
      <c r="BA1127" s="1049"/>
      <c r="BB1127" s="1049"/>
      <c r="BC1127" s="1049"/>
      <c r="BD1127" s="1049"/>
      <c r="BE1127" s="1049"/>
      <c r="BF1127" s="1049"/>
      <c r="BG1127" s="1049"/>
      <c r="BH1127" s="1049"/>
      <c r="BI1127" s="1049"/>
      <c r="BJ1127" s="1049"/>
      <c r="BK1127" s="1049"/>
      <c r="BL1127" s="1049"/>
      <c r="BM1127" s="1049"/>
      <c r="BN1127" s="1049"/>
      <c r="BO1127" s="1049"/>
      <c r="BP1127" s="1049"/>
      <c r="BQ1127" s="1049"/>
      <c r="BR1127" s="1049"/>
      <c r="BS1127" s="1049"/>
      <c r="BT1127" s="1049"/>
      <c r="BU1127" s="1049"/>
      <c r="BV1127" s="1049"/>
      <c r="BW1127" s="1049"/>
      <c r="BX1127" s="1049"/>
      <c r="BY1127" s="1049"/>
      <c r="BZ1127" s="1049"/>
      <c r="CA1127" s="1049"/>
      <c r="CB1127" s="1049"/>
      <c r="CC1127" s="1049"/>
      <c r="CD1127" s="1049"/>
      <c r="CE1127" s="1049"/>
      <c r="CF1127" s="1049"/>
      <c r="CG1127" s="1049"/>
      <c r="CH1127" s="1049"/>
      <c r="CI1127" s="1049"/>
      <c r="CJ1127" s="1049"/>
      <c r="CK1127" s="1049"/>
      <c r="CL1127" s="1049"/>
      <c r="CM1127" s="1049"/>
      <c r="CN1127" s="1049"/>
      <c r="CO1127" s="1049"/>
      <c r="CP1127" s="298"/>
      <c r="CQ1127" s="298"/>
      <c r="CR1127" s="298"/>
      <c r="CS1127" s="298"/>
      <c r="CT1127" s="298"/>
      <c r="CU1127" s="298"/>
      <c r="CV1127" s="298"/>
      <c r="CW1127" s="298"/>
      <c r="CX1127" s="298"/>
      <c r="CY1127" s="298"/>
      <c r="CZ1127" s="298"/>
      <c r="DA1127" s="298"/>
      <c r="DB1127" s="298"/>
      <c r="DC1127" s="298"/>
      <c r="DD1127" s="298"/>
      <c r="DE1127" s="298"/>
      <c r="DF1127" s="298"/>
      <c r="DG1127" s="298"/>
      <c r="DH1127" s="298"/>
      <c r="DI1127" s="298"/>
      <c r="DJ1127" s="298"/>
      <c r="DK1127" s="298"/>
      <c r="DL1127" s="298"/>
      <c r="DM1127" s="298"/>
      <c r="DN1127" s="298"/>
      <c r="DO1127" s="298"/>
      <c r="DP1127" s="298"/>
      <c r="DQ1127" s="298"/>
      <c r="DR1127" s="298"/>
      <c r="DS1127" s="298"/>
      <c r="DT1127" s="298"/>
      <c r="DU1127" s="298"/>
      <c r="DV1127" s="298"/>
      <c r="DW1127" s="298"/>
      <c r="DX1127" s="298"/>
      <c r="DY1127" s="298"/>
      <c r="DZ1127" s="298"/>
      <c r="EA1127" s="298"/>
      <c r="EB1127" s="298"/>
      <c r="EC1127" s="298"/>
      <c r="ED1127" s="298"/>
      <c r="EE1127" s="298"/>
      <c r="EF1127" s="298"/>
      <c r="EG1127" s="298"/>
      <c r="EH1127" s="298"/>
      <c r="EI1127" s="298"/>
      <c r="EJ1127" s="298"/>
      <c r="EK1127" s="298"/>
      <c r="EL1127" s="298"/>
      <c r="EM1127" s="298"/>
      <c r="EN1127" s="298"/>
      <c r="EO1127" s="298"/>
      <c r="EP1127" s="298"/>
      <c r="EQ1127" s="298"/>
      <c r="ER1127" s="298"/>
      <c r="ES1127" s="298"/>
      <c r="ET1127" s="298"/>
      <c r="EU1127" s="298"/>
      <c r="EV1127" s="298"/>
      <c r="EW1127" s="298"/>
      <c r="EX1127" s="298"/>
      <c r="EY1127" s="298"/>
      <c r="EZ1127" s="298"/>
      <c r="FA1127" s="298"/>
      <c r="FB1127" s="298"/>
      <c r="FC1127" s="298"/>
      <c r="FD1127" s="298"/>
      <c r="FE1127" s="298"/>
      <c r="FF1127" s="298"/>
      <c r="FG1127" s="298"/>
      <c r="FH1127" s="298"/>
      <c r="FI1127" s="298"/>
      <c r="FJ1127" s="298"/>
      <c r="FK1127" s="298"/>
      <c r="FL1127" s="298"/>
      <c r="FM1127" s="298"/>
      <c r="FN1127" s="298"/>
      <c r="FO1127" s="298"/>
      <c r="FP1127" s="298"/>
      <c r="FQ1127" s="298"/>
      <c r="FR1127" s="298"/>
      <c r="FS1127" s="298"/>
      <c r="FT1127" s="298"/>
      <c r="FU1127" s="298"/>
      <c r="FV1127" s="298"/>
      <c r="FW1127" s="298"/>
      <c r="FX1127" s="298"/>
      <c r="FY1127" s="298"/>
      <c r="FZ1127" s="298"/>
      <c r="GA1127" s="298"/>
      <c r="GB1127" s="298"/>
      <c r="GC1127" s="298"/>
      <c r="GD1127" s="298"/>
      <c r="GE1127" s="298"/>
      <c r="GF1127" s="298"/>
      <c r="GG1127" s="298"/>
      <c r="GH1127" s="298"/>
      <c r="GI1127" s="298"/>
      <c r="GJ1127" s="298"/>
      <c r="GK1127" s="298"/>
      <c r="GL1127" s="298"/>
      <c r="GM1127" s="298"/>
      <c r="GN1127" s="298"/>
      <c r="GO1127" s="298"/>
      <c r="GP1127" s="298"/>
      <c r="GQ1127" s="298"/>
      <c r="GR1127" s="298"/>
      <c r="GS1127" s="298"/>
      <c r="GT1127" s="298"/>
      <c r="GU1127" s="298"/>
      <c r="GV1127" s="298"/>
      <c r="GW1127" s="298"/>
      <c r="GX1127" s="298"/>
      <c r="GY1127" s="298"/>
      <c r="GZ1127" s="298"/>
      <c r="HA1127" s="298"/>
      <c r="HB1127" s="298"/>
      <c r="HC1127" s="298"/>
      <c r="HD1127" s="298"/>
      <c r="HE1127" s="298"/>
      <c r="HF1127" s="298"/>
      <c r="HG1127" s="298"/>
      <c r="HH1127" s="298"/>
      <c r="HI1127" s="298"/>
      <c r="HJ1127" s="298"/>
      <c r="HK1127" s="298"/>
      <c r="HL1127" s="298"/>
      <c r="HM1127" s="298"/>
      <c r="HN1127" s="298"/>
      <c r="HO1127" s="298"/>
      <c r="HP1127" s="298"/>
      <c r="HQ1127" s="298"/>
      <c r="HR1127" s="298"/>
      <c r="HS1127" s="298"/>
      <c r="HT1127" s="298"/>
      <c r="HU1127" s="298"/>
      <c r="HV1127" s="298"/>
      <c r="HW1127" s="298"/>
      <c r="HX1127" s="298"/>
      <c r="HY1127" s="298"/>
      <c r="HZ1127" s="298"/>
      <c r="IA1127" s="298"/>
      <c r="IB1127" s="298"/>
      <c r="IC1127" s="298"/>
      <c r="ID1127" s="298"/>
      <c r="IE1127" s="298"/>
      <c r="IF1127" s="298"/>
      <c r="IG1127" s="298"/>
      <c r="IH1127" s="298"/>
      <c r="II1127" s="298"/>
      <c r="IJ1127" s="298"/>
      <c r="IK1127" s="298"/>
      <c r="IL1127" s="298"/>
      <c r="IM1127" s="298"/>
      <c r="IN1127" s="298"/>
      <c r="IO1127" s="298"/>
      <c r="IP1127" s="298"/>
      <c r="IQ1127" s="298"/>
      <c r="IR1127" s="298"/>
      <c r="IS1127" s="298"/>
    </row>
    <row r="1128" spans="1:253" ht="42" customHeight="1">
      <c r="A1128" s="244" t="s">
        <v>22</v>
      </c>
      <c r="B1128" s="235">
        <v>2020</v>
      </c>
      <c r="C1128" s="622"/>
      <c r="D1128" s="622"/>
      <c r="M1128" s="953"/>
      <c r="N1128" s="17"/>
      <c r="V1128" s="1049"/>
      <c r="W1128" s="1049"/>
      <c r="X1128" s="1049"/>
      <c r="Y1128" s="1049"/>
      <c r="Z1128" s="1049"/>
      <c r="AA1128" s="1049"/>
      <c r="AB1128" s="1049"/>
      <c r="AC1128" s="1049"/>
      <c r="AD1128" s="1049"/>
      <c r="AE1128" s="1049"/>
      <c r="AF1128" s="1049"/>
      <c r="AG1128" s="1049"/>
      <c r="AH1128" s="1049"/>
      <c r="AI1128" s="1049"/>
      <c r="AJ1128" s="1049"/>
      <c r="AK1128" s="1049"/>
      <c r="AL1128" s="1049"/>
      <c r="AM1128" s="1049"/>
      <c r="AN1128" s="1049"/>
      <c r="AO1128" s="1049"/>
      <c r="AP1128" s="1049"/>
      <c r="AQ1128" s="1049"/>
      <c r="AR1128" s="1049"/>
      <c r="AS1128" s="1049"/>
      <c r="AT1128" s="1049"/>
      <c r="AU1128" s="1049"/>
      <c r="AV1128" s="1049"/>
      <c r="AW1128" s="1049"/>
      <c r="AX1128" s="1049"/>
      <c r="AY1128" s="1049"/>
      <c r="AZ1128" s="1049"/>
      <c r="BA1128" s="1049"/>
      <c r="BB1128" s="1049"/>
      <c r="BC1128" s="1049"/>
      <c r="BD1128" s="1049"/>
      <c r="BE1128" s="1049"/>
      <c r="BF1128" s="1049"/>
      <c r="BG1128" s="1049"/>
      <c r="BH1128" s="1049"/>
      <c r="BI1128" s="1049"/>
      <c r="BJ1128" s="1049"/>
      <c r="BK1128" s="1049"/>
      <c r="BL1128" s="1049"/>
      <c r="BM1128" s="1049"/>
      <c r="BN1128" s="1049"/>
      <c r="BO1128" s="1049"/>
      <c r="BP1128" s="1049"/>
      <c r="BQ1128" s="1049"/>
      <c r="BR1128" s="1049"/>
      <c r="BS1128" s="1049"/>
      <c r="BT1128" s="1049"/>
      <c r="BU1128" s="1049"/>
      <c r="BV1128" s="1049"/>
      <c r="BW1128" s="1049"/>
      <c r="BX1128" s="1049"/>
      <c r="BY1128" s="1049"/>
      <c r="BZ1128" s="1049"/>
      <c r="CA1128" s="1049"/>
      <c r="CB1128" s="1049"/>
      <c r="CC1128" s="1049"/>
      <c r="CD1128" s="1049"/>
      <c r="CE1128" s="1049"/>
      <c r="CF1128" s="1049"/>
      <c r="CG1128" s="1049"/>
      <c r="CH1128" s="1049"/>
      <c r="CI1128" s="1049"/>
      <c r="CJ1128" s="1049"/>
      <c r="CK1128" s="1049"/>
      <c r="CL1128" s="1049"/>
      <c r="CM1128" s="1049"/>
      <c r="CN1128" s="1049"/>
      <c r="CO1128" s="1049"/>
      <c r="CP1128" s="298"/>
      <c r="CQ1128" s="298"/>
      <c r="CR1128" s="298"/>
      <c r="CS1128" s="298"/>
      <c r="CT1128" s="298"/>
      <c r="CU1128" s="298"/>
      <c r="CV1128" s="298"/>
      <c r="CW1128" s="298"/>
      <c r="CX1128" s="298"/>
      <c r="CY1128" s="298"/>
      <c r="CZ1128" s="298"/>
      <c r="DA1128" s="298"/>
      <c r="DB1128" s="298"/>
      <c r="DC1128" s="298"/>
      <c r="DD1128" s="298"/>
      <c r="DE1128" s="298"/>
      <c r="DF1128" s="298"/>
      <c r="DG1128" s="298"/>
      <c r="DH1128" s="298"/>
      <c r="DI1128" s="298"/>
      <c r="DJ1128" s="298"/>
      <c r="DK1128" s="298"/>
      <c r="DL1128" s="298"/>
      <c r="DM1128" s="298"/>
      <c r="DN1128" s="298"/>
      <c r="DO1128" s="298"/>
      <c r="DP1128" s="298"/>
      <c r="DQ1128" s="298"/>
      <c r="DR1128" s="298"/>
      <c r="DS1128" s="298"/>
      <c r="DT1128" s="298"/>
      <c r="DU1128" s="298"/>
      <c r="DV1128" s="298"/>
      <c r="DW1128" s="298"/>
      <c r="DX1128" s="298"/>
      <c r="DY1128" s="298"/>
      <c r="DZ1128" s="298"/>
      <c r="EA1128" s="298"/>
      <c r="EB1128" s="298"/>
      <c r="EC1128" s="298"/>
      <c r="ED1128" s="298"/>
      <c r="EE1128" s="298"/>
      <c r="EF1128" s="298"/>
      <c r="EG1128" s="298"/>
      <c r="EH1128" s="298"/>
      <c r="EI1128" s="298"/>
      <c r="EJ1128" s="298"/>
      <c r="EK1128" s="298"/>
      <c r="EL1128" s="298"/>
      <c r="EM1128" s="298"/>
      <c r="EN1128" s="298"/>
      <c r="EO1128" s="298"/>
      <c r="EP1128" s="298"/>
      <c r="EQ1128" s="298"/>
      <c r="ER1128" s="298"/>
      <c r="ES1128" s="298"/>
      <c r="ET1128" s="298"/>
      <c r="EU1128" s="298"/>
      <c r="EV1128" s="298"/>
      <c r="EW1128" s="298"/>
      <c r="EX1128" s="298"/>
      <c r="EY1128" s="298"/>
      <c r="EZ1128" s="298"/>
      <c r="FA1128" s="298"/>
      <c r="FB1128" s="298"/>
      <c r="FC1128" s="298"/>
      <c r="FD1128" s="298"/>
      <c r="FE1128" s="298"/>
      <c r="FF1128" s="298"/>
      <c r="FG1128" s="298"/>
      <c r="FH1128" s="298"/>
      <c r="FI1128" s="298"/>
      <c r="FJ1128" s="298"/>
      <c r="FK1128" s="298"/>
      <c r="FL1128" s="298"/>
      <c r="FM1128" s="298"/>
      <c r="FN1128" s="298"/>
      <c r="FO1128" s="298"/>
      <c r="FP1128" s="298"/>
      <c r="FQ1128" s="298"/>
      <c r="FR1128" s="298"/>
      <c r="FS1128" s="298"/>
      <c r="FT1128" s="298"/>
      <c r="FU1128" s="298"/>
      <c r="FV1128" s="298"/>
      <c r="FW1128" s="298"/>
      <c r="FX1128" s="298"/>
      <c r="FY1128" s="298"/>
      <c r="FZ1128" s="298"/>
      <c r="GA1128" s="298"/>
      <c r="GB1128" s="298"/>
      <c r="GC1128" s="298"/>
      <c r="GD1128" s="298"/>
      <c r="GE1128" s="298"/>
      <c r="GF1128" s="298"/>
      <c r="GG1128" s="298"/>
      <c r="GH1128" s="298"/>
      <c r="GI1128" s="298"/>
      <c r="GJ1128" s="298"/>
      <c r="GK1128" s="298"/>
      <c r="GL1128" s="298"/>
      <c r="GM1128" s="298"/>
      <c r="GN1128" s="298"/>
      <c r="GO1128" s="298"/>
      <c r="GP1128" s="298"/>
      <c r="GQ1128" s="298"/>
      <c r="GR1128" s="298"/>
      <c r="GS1128" s="298"/>
      <c r="GT1128" s="298"/>
      <c r="GU1128" s="298"/>
      <c r="GV1128" s="298"/>
      <c r="GW1128" s="298"/>
      <c r="GX1128" s="298"/>
      <c r="GY1128" s="298"/>
      <c r="GZ1128" s="298"/>
      <c r="HA1128" s="298"/>
      <c r="HB1128" s="298"/>
      <c r="HC1128" s="298"/>
      <c r="HD1128" s="298"/>
      <c r="HE1128" s="298"/>
      <c r="HF1128" s="298"/>
      <c r="HG1128" s="298"/>
      <c r="HH1128" s="298"/>
      <c r="HI1128" s="298"/>
      <c r="HJ1128" s="298"/>
      <c r="HK1128" s="298"/>
      <c r="HL1128" s="298"/>
      <c r="HM1128" s="298"/>
      <c r="HN1128" s="298"/>
      <c r="HO1128" s="298"/>
      <c r="HP1128" s="298"/>
      <c r="HQ1128" s="298"/>
      <c r="HR1128" s="298"/>
      <c r="HS1128" s="298"/>
      <c r="HT1128" s="298"/>
      <c r="HU1128" s="298"/>
      <c r="HV1128" s="298"/>
      <c r="HW1128" s="298"/>
      <c r="HX1128" s="298"/>
      <c r="HY1128" s="298"/>
      <c r="HZ1128" s="298"/>
      <c r="IA1128" s="298"/>
      <c r="IB1128" s="298"/>
      <c r="IC1128" s="298"/>
      <c r="ID1128" s="298"/>
      <c r="IE1128" s="298"/>
      <c r="IF1128" s="298"/>
      <c r="IG1128" s="298"/>
      <c r="IH1128" s="298"/>
      <c r="II1128" s="298"/>
      <c r="IJ1128" s="298"/>
      <c r="IK1128" s="298"/>
      <c r="IL1128" s="298"/>
      <c r="IM1128" s="298"/>
      <c r="IN1128" s="298"/>
      <c r="IO1128" s="298"/>
      <c r="IP1128" s="298"/>
      <c r="IQ1128" s="298"/>
      <c r="IR1128" s="298"/>
      <c r="IS1128" s="298"/>
    </row>
    <row r="1129" spans="1:253" ht="39" customHeight="1">
      <c r="A1129" s="244" t="s">
        <v>30</v>
      </c>
      <c r="B1129" s="572">
        <v>44187</v>
      </c>
      <c r="C1129" s="815"/>
      <c r="D1129" s="45"/>
      <c r="M1129" s="953"/>
      <c r="N1129" s="17"/>
      <c r="V1129" s="1049"/>
      <c r="W1129" s="1049"/>
      <c r="X1129" s="1049"/>
      <c r="Y1129" s="1049"/>
      <c r="Z1129" s="1049"/>
      <c r="AA1129" s="1049"/>
      <c r="AB1129" s="1049"/>
      <c r="AC1129" s="1049"/>
      <c r="AD1129" s="1049"/>
      <c r="AE1129" s="1049"/>
      <c r="AF1129" s="1049"/>
      <c r="AG1129" s="1049"/>
      <c r="AH1129" s="1049"/>
      <c r="AI1129" s="1049"/>
      <c r="AJ1129" s="1049"/>
      <c r="AK1129" s="1049"/>
      <c r="AL1129" s="1049"/>
      <c r="AM1129" s="1049"/>
      <c r="AN1129" s="1049"/>
      <c r="AO1129" s="1049"/>
      <c r="AP1129" s="1049"/>
      <c r="AQ1129" s="1049"/>
      <c r="AR1129" s="1049"/>
      <c r="AS1129" s="1049"/>
      <c r="AT1129" s="1049"/>
      <c r="AU1129" s="1049"/>
      <c r="AV1129" s="1049"/>
      <c r="AW1129" s="1049"/>
      <c r="AX1129" s="1049"/>
      <c r="AY1129" s="1049"/>
      <c r="AZ1129" s="1049"/>
      <c r="BA1129" s="1049"/>
      <c r="BB1129" s="1049"/>
      <c r="BC1129" s="1049"/>
      <c r="BD1129" s="1049"/>
      <c r="BE1129" s="1049"/>
      <c r="BF1129" s="1049"/>
      <c r="BG1129" s="1049"/>
      <c r="BH1129" s="1049"/>
      <c r="BI1129" s="1049"/>
      <c r="BJ1129" s="1049"/>
      <c r="BK1129" s="1049"/>
      <c r="BL1129" s="1049"/>
      <c r="BM1129" s="1049"/>
      <c r="BN1129" s="1049"/>
      <c r="BO1129" s="1049"/>
      <c r="BP1129" s="1049"/>
      <c r="BQ1129" s="1049"/>
      <c r="BR1129" s="1049"/>
      <c r="BS1129" s="1049"/>
      <c r="BT1129" s="1049"/>
      <c r="BU1129" s="1049"/>
      <c r="BV1129" s="1049"/>
      <c r="BW1129" s="1049"/>
      <c r="BX1129" s="1049"/>
      <c r="BY1129" s="1049"/>
      <c r="BZ1129" s="1049"/>
      <c r="CA1129" s="1049"/>
      <c r="CB1129" s="1049"/>
      <c r="CC1129" s="1049"/>
      <c r="CD1129" s="1049"/>
      <c r="CE1129" s="1049"/>
      <c r="CF1129" s="1049"/>
      <c r="CG1129" s="1049"/>
      <c r="CH1129" s="1049"/>
      <c r="CI1129" s="1049"/>
      <c r="CJ1129" s="1049"/>
      <c r="CK1129" s="1049"/>
      <c r="CL1129" s="1049"/>
      <c r="CM1129" s="1049"/>
      <c r="CN1129" s="1049"/>
      <c r="CO1129" s="1049"/>
      <c r="CP1129" s="298"/>
      <c r="CQ1129" s="298"/>
      <c r="CR1129" s="298"/>
      <c r="CS1129" s="298"/>
      <c r="CT1129" s="298"/>
      <c r="CU1129" s="298"/>
      <c r="CV1129" s="298"/>
      <c r="CW1129" s="298"/>
      <c r="CX1129" s="298"/>
      <c r="CY1129" s="298"/>
      <c r="CZ1129" s="298"/>
      <c r="DA1129" s="298"/>
      <c r="DB1129" s="298"/>
      <c r="DC1129" s="298"/>
      <c r="DD1129" s="298"/>
      <c r="DE1129" s="298"/>
      <c r="DF1129" s="298"/>
      <c r="DG1129" s="298"/>
      <c r="DH1129" s="298"/>
      <c r="DI1129" s="298"/>
      <c r="DJ1129" s="298"/>
      <c r="DK1129" s="298"/>
      <c r="DL1129" s="298"/>
      <c r="DM1129" s="298"/>
      <c r="DN1129" s="298"/>
      <c r="DO1129" s="298"/>
      <c r="DP1129" s="298"/>
      <c r="DQ1129" s="298"/>
      <c r="DR1129" s="298"/>
      <c r="DS1129" s="298"/>
      <c r="DT1129" s="298"/>
      <c r="DU1129" s="298"/>
      <c r="DV1129" s="298"/>
      <c r="DW1129" s="298"/>
      <c r="DX1129" s="298"/>
      <c r="DY1129" s="298"/>
      <c r="DZ1129" s="298"/>
      <c r="EA1129" s="298"/>
      <c r="EB1129" s="298"/>
      <c r="EC1129" s="298"/>
      <c r="ED1129" s="298"/>
      <c r="EE1129" s="298"/>
      <c r="EF1129" s="298"/>
      <c r="EG1129" s="298"/>
      <c r="EH1129" s="298"/>
      <c r="EI1129" s="298"/>
      <c r="EJ1129" s="298"/>
      <c r="EK1129" s="298"/>
      <c r="EL1129" s="298"/>
      <c r="EM1129" s="298"/>
      <c r="EN1129" s="298"/>
      <c r="EO1129" s="298"/>
      <c r="EP1129" s="298"/>
      <c r="EQ1129" s="298"/>
      <c r="ER1129" s="298"/>
      <c r="ES1129" s="298"/>
      <c r="ET1129" s="298"/>
      <c r="EU1129" s="298"/>
      <c r="EV1129" s="298"/>
      <c r="EW1129" s="298"/>
      <c r="EX1129" s="298"/>
      <c r="EY1129" s="298"/>
      <c r="EZ1129" s="298"/>
      <c r="FA1129" s="298"/>
      <c r="FB1129" s="298"/>
      <c r="FC1129" s="298"/>
      <c r="FD1129" s="298"/>
      <c r="FE1129" s="298"/>
      <c r="FF1129" s="298"/>
      <c r="FG1129" s="298"/>
      <c r="FH1129" s="298"/>
      <c r="FI1129" s="298"/>
      <c r="FJ1129" s="298"/>
      <c r="FK1129" s="298"/>
      <c r="FL1129" s="298"/>
      <c r="FM1129" s="298"/>
      <c r="FN1129" s="298"/>
      <c r="FO1129" s="298"/>
      <c r="FP1129" s="298"/>
      <c r="FQ1129" s="298"/>
      <c r="FR1129" s="298"/>
      <c r="FS1129" s="298"/>
      <c r="FT1129" s="298"/>
      <c r="FU1129" s="298"/>
      <c r="FV1129" s="298"/>
      <c r="FW1129" s="298"/>
      <c r="FX1129" s="298"/>
      <c r="FY1129" s="298"/>
      <c r="FZ1129" s="298"/>
      <c r="GA1129" s="298"/>
      <c r="GB1129" s="298"/>
      <c r="GC1129" s="298"/>
      <c r="GD1129" s="298"/>
      <c r="GE1129" s="298"/>
      <c r="GF1129" s="298"/>
      <c r="GG1129" s="298"/>
      <c r="GH1129" s="298"/>
      <c r="GI1129" s="298"/>
      <c r="GJ1129" s="298"/>
      <c r="GK1129" s="298"/>
      <c r="GL1129" s="298"/>
      <c r="GM1129" s="298"/>
      <c r="GN1129" s="298"/>
      <c r="GO1129" s="298"/>
      <c r="GP1129" s="298"/>
      <c r="GQ1129" s="298"/>
      <c r="GR1129" s="298"/>
      <c r="GS1129" s="298"/>
      <c r="GT1129" s="298"/>
      <c r="GU1129" s="298"/>
      <c r="GV1129" s="298"/>
      <c r="GW1129" s="298"/>
      <c r="GX1129" s="298"/>
      <c r="GY1129" s="298"/>
      <c r="GZ1129" s="298"/>
      <c r="HA1129" s="298"/>
      <c r="HB1129" s="298"/>
      <c r="HC1129" s="298"/>
      <c r="HD1129" s="298"/>
      <c r="HE1129" s="298"/>
      <c r="HF1129" s="298"/>
      <c r="HG1129" s="298"/>
      <c r="HH1129" s="298"/>
      <c r="HI1129" s="298"/>
      <c r="HJ1129" s="298"/>
      <c r="HK1129" s="298"/>
      <c r="HL1129" s="298"/>
      <c r="HM1129" s="298"/>
      <c r="HN1129" s="298"/>
      <c r="HO1129" s="298"/>
      <c r="HP1129" s="298"/>
      <c r="HQ1129" s="298"/>
      <c r="HR1129" s="298"/>
      <c r="HS1129" s="298"/>
      <c r="HT1129" s="298"/>
      <c r="HU1129" s="298"/>
      <c r="HV1129" s="298"/>
      <c r="HW1129" s="298"/>
      <c r="HX1129" s="298"/>
      <c r="HY1129" s="298"/>
      <c r="HZ1129" s="298"/>
      <c r="IA1129" s="298"/>
      <c r="IB1129" s="298"/>
      <c r="IC1129" s="298"/>
      <c r="ID1129" s="298"/>
      <c r="IE1129" s="298"/>
      <c r="IF1129" s="298"/>
      <c r="IG1129" s="298"/>
      <c r="IH1129" s="298"/>
      <c r="II1129" s="298"/>
      <c r="IJ1129" s="298"/>
      <c r="IK1129" s="298"/>
      <c r="IL1129" s="298"/>
      <c r="IM1129" s="298"/>
      <c r="IN1129" s="298"/>
      <c r="IO1129" s="298"/>
      <c r="IP1129" s="298"/>
      <c r="IQ1129" s="298"/>
      <c r="IR1129" s="298"/>
      <c r="IS1129" s="298"/>
    </row>
    <row r="1130" spans="1:253" ht="45.75" customHeight="1">
      <c r="A1130" s="245" t="s">
        <v>31</v>
      </c>
      <c r="B1130" s="573">
        <v>44294</v>
      </c>
      <c r="C1130" s="816"/>
      <c r="D1130" s="45"/>
      <c r="M1130" s="953"/>
      <c r="N1130" s="17"/>
      <c r="V1130" s="1049"/>
      <c r="W1130" s="1049"/>
      <c r="X1130" s="1049"/>
      <c r="Y1130" s="1049"/>
      <c r="Z1130" s="1049"/>
      <c r="AA1130" s="1049"/>
      <c r="AB1130" s="1049"/>
      <c r="AC1130" s="1049"/>
      <c r="AD1130" s="1049"/>
      <c r="AE1130" s="1049"/>
      <c r="AF1130" s="1049"/>
      <c r="AG1130" s="1049"/>
      <c r="AH1130" s="1049"/>
      <c r="AI1130" s="1049"/>
      <c r="AJ1130" s="1049"/>
      <c r="AK1130" s="1049"/>
      <c r="AL1130" s="1049"/>
      <c r="AM1130" s="1049"/>
      <c r="AN1130" s="1049"/>
      <c r="AO1130" s="1049"/>
      <c r="AP1130" s="1049"/>
      <c r="AQ1130" s="1049"/>
      <c r="AR1130" s="1049"/>
      <c r="AS1130" s="1049"/>
      <c r="AT1130" s="1049"/>
      <c r="AU1130" s="1049"/>
      <c r="AV1130" s="1049"/>
      <c r="AW1130" s="1049"/>
      <c r="AX1130" s="1049"/>
      <c r="AY1130" s="1049"/>
      <c r="AZ1130" s="1049"/>
      <c r="BA1130" s="1049"/>
      <c r="BB1130" s="1049"/>
      <c r="BC1130" s="1049"/>
      <c r="BD1130" s="1049"/>
      <c r="BE1130" s="1049"/>
      <c r="BF1130" s="1049"/>
      <c r="BG1130" s="1049"/>
      <c r="BH1130" s="1049"/>
      <c r="BI1130" s="1049"/>
      <c r="BJ1130" s="1049"/>
      <c r="BK1130" s="1049"/>
      <c r="BL1130" s="1049"/>
      <c r="BM1130" s="1049"/>
      <c r="BN1130" s="1049"/>
      <c r="BO1130" s="1049"/>
      <c r="BP1130" s="1049"/>
      <c r="BQ1130" s="1049"/>
      <c r="BR1130" s="1049"/>
      <c r="BS1130" s="1049"/>
      <c r="BT1130" s="1049"/>
      <c r="BU1130" s="1049"/>
      <c r="BV1130" s="1049"/>
      <c r="BW1130" s="1049"/>
      <c r="BX1130" s="1049"/>
      <c r="BY1130" s="1049"/>
      <c r="BZ1130" s="1049"/>
      <c r="CA1130" s="1049"/>
      <c r="CB1130" s="1049"/>
      <c r="CC1130" s="1049"/>
      <c r="CD1130" s="1049"/>
      <c r="CE1130" s="1049"/>
      <c r="CF1130" s="1049"/>
      <c r="CG1130" s="1049"/>
      <c r="CH1130" s="1049"/>
      <c r="CI1130" s="1049"/>
      <c r="CJ1130" s="1049"/>
      <c r="CK1130" s="1049"/>
      <c r="CL1130" s="1049"/>
      <c r="CM1130" s="1049"/>
      <c r="CN1130" s="1049"/>
      <c r="CO1130" s="1049"/>
      <c r="CP1130" s="298"/>
      <c r="CQ1130" s="298"/>
      <c r="CR1130" s="298"/>
      <c r="CS1130" s="298"/>
      <c r="CT1130" s="298"/>
      <c r="CU1130" s="298"/>
      <c r="CV1130" s="298"/>
      <c r="CW1130" s="298"/>
      <c r="CX1130" s="298"/>
      <c r="CY1130" s="298"/>
      <c r="CZ1130" s="298"/>
      <c r="DA1130" s="298"/>
      <c r="DB1130" s="298"/>
      <c r="DC1130" s="298"/>
      <c r="DD1130" s="298"/>
      <c r="DE1130" s="298"/>
      <c r="DF1130" s="298"/>
      <c r="DG1130" s="298"/>
      <c r="DH1130" s="298"/>
      <c r="DI1130" s="298"/>
      <c r="DJ1130" s="298"/>
      <c r="DK1130" s="298"/>
      <c r="DL1130" s="298"/>
      <c r="DM1130" s="298"/>
      <c r="DN1130" s="298"/>
      <c r="DO1130" s="298"/>
      <c r="DP1130" s="298"/>
      <c r="DQ1130" s="298"/>
      <c r="DR1130" s="298"/>
      <c r="DS1130" s="298"/>
      <c r="DT1130" s="298"/>
      <c r="DU1130" s="298"/>
      <c r="DV1130" s="298"/>
      <c r="DW1130" s="298"/>
      <c r="DX1130" s="298"/>
      <c r="DY1130" s="298"/>
      <c r="DZ1130" s="298"/>
      <c r="EA1130" s="298"/>
      <c r="EB1130" s="298"/>
      <c r="EC1130" s="298"/>
      <c r="ED1130" s="298"/>
      <c r="EE1130" s="298"/>
      <c r="EF1130" s="298"/>
      <c r="EG1130" s="298"/>
      <c r="EH1130" s="298"/>
      <c r="EI1130" s="298"/>
      <c r="EJ1130" s="298"/>
      <c r="EK1130" s="298"/>
      <c r="EL1130" s="298"/>
      <c r="EM1130" s="298"/>
      <c r="EN1130" s="298"/>
      <c r="EO1130" s="298"/>
      <c r="EP1130" s="298"/>
      <c r="EQ1130" s="298"/>
      <c r="ER1130" s="298"/>
      <c r="ES1130" s="298"/>
      <c r="ET1130" s="298"/>
      <c r="EU1130" s="298"/>
      <c r="EV1130" s="298"/>
      <c r="EW1130" s="298"/>
      <c r="EX1130" s="298"/>
      <c r="EY1130" s="298"/>
      <c r="EZ1130" s="298"/>
      <c r="FA1130" s="298"/>
      <c r="FB1130" s="298"/>
      <c r="FC1130" s="298"/>
      <c r="FD1130" s="298"/>
      <c r="FE1130" s="298"/>
      <c r="FF1130" s="298"/>
      <c r="FG1130" s="298"/>
      <c r="FH1130" s="298"/>
      <c r="FI1130" s="298"/>
      <c r="FJ1130" s="298"/>
      <c r="FK1130" s="298"/>
      <c r="FL1130" s="298"/>
      <c r="FM1130" s="298"/>
      <c r="FN1130" s="298"/>
      <c r="FO1130" s="298"/>
      <c r="FP1130" s="298"/>
      <c r="FQ1130" s="298"/>
      <c r="FR1130" s="298"/>
      <c r="FS1130" s="298"/>
      <c r="FT1130" s="298"/>
      <c r="FU1130" s="298"/>
      <c r="FV1130" s="298"/>
      <c r="FW1130" s="298"/>
      <c r="FX1130" s="298"/>
      <c r="FY1130" s="298"/>
      <c r="FZ1130" s="298"/>
      <c r="GA1130" s="298"/>
      <c r="GB1130" s="298"/>
      <c r="GC1130" s="298"/>
      <c r="GD1130" s="298"/>
      <c r="GE1130" s="298"/>
      <c r="GF1130" s="298"/>
      <c r="GG1130" s="298"/>
      <c r="GH1130" s="298"/>
      <c r="GI1130" s="298"/>
      <c r="GJ1130" s="298"/>
      <c r="GK1130" s="298"/>
      <c r="GL1130" s="298"/>
      <c r="GM1130" s="298"/>
      <c r="GN1130" s="298"/>
      <c r="GO1130" s="298"/>
      <c r="GP1130" s="298"/>
      <c r="GQ1130" s="298"/>
      <c r="GR1130" s="298"/>
      <c r="GS1130" s="298"/>
      <c r="GT1130" s="298"/>
      <c r="GU1130" s="298"/>
      <c r="GV1130" s="298"/>
      <c r="GW1130" s="298"/>
      <c r="GX1130" s="298"/>
      <c r="GY1130" s="298"/>
      <c r="GZ1130" s="298"/>
      <c r="HA1130" s="298"/>
      <c r="HB1130" s="298"/>
      <c r="HC1130" s="298"/>
      <c r="HD1130" s="298"/>
      <c r="HE1130" s="298"/>
      <c r="HF1130" s="298"/>
      <c r="HG1130" s="298"/>
      <c r="HH1130" s="298"/>
      <c r="HI1130" s="298"/>
      <c r="HJ1130" s="298"/>
      <c r="HK1130" s="298"/>
      <c r="HL1130" s="298"/>
      <c r="HM1130" s="298"/>
      <c r="HN1130" s="298"/>
      <c r="HO1130" s="298"/>
      <c r="HP1130" s="298"/>
      <c r="HQ1130" s="298"/>
      <c r="HR1130" s="298"/>
      <c r="HS1130" s="298"/>
      <c r="HT1130" s="298"/>
      <c r="HU1130" s="298"/>
      <c r="HV1130" s="298"/>
      <c r="HW1130" s="298"/>
      <c r="HX1130" s="298"/>
      <c r="HY1130" s="298"/>
      <c r="HZ1130" s="298"/>
      <c r="IA1130" s="298"/>
      <c r="IB1130" s="298"/>
      <c r="IC1130" s="298"/>
      <c r="ID1130" s="298"/>
      <c r="IE1130" s="298"/>
      <c r="IF1130" s="298"/>
      <c r="IG1130" s="298"/>
      <c r="IH1130" s="298"/>
      <c r="II1130" s="298"/>
      <c r="IJ1130" s="298"/>
      <c r="IK1130" s="298"/>
      <c r="IL1130" s="298"/>
      <c r="IM1130" s="298"/>
      <c r="IN1130" s="298"/>
      <c r="IO1130" s="298"/>
      <c r="IP1130" s="298"/>
      <c r="IQ1130" s="298"/>
      <c r="IR1130" s="298"/>
      <c r="IS1130" s="298"/>
    </row>
    <row r="1131" spans="4:253" ht="60.75" customHeight="1">
      <c r="D1131" s="17"/>
      <c r="V1131" s="1049"/>
      <c r="W1131" s="1049"/>
      <c r="X1131" s="1049"/>
      <c r="Y1131" s="1049"/>
      <c r="Z1131" s="1049"/>
      <c r="AA1131" s="1049"/>
      <c r="AB1131" s="1049"/>
      <c r="AC1131" s="1049"/>
      <c r="AD1131" s="1049"/>
      <c r="AE1131" s="1049"/>
      <c r="AF1131" s="1049"/>
      <c r="AG1131" s="1049"/>
      <c r="AH1131" s="1049"/>
      <c r="AI1131" s="1049"/>
      <c r="AJ1131" s="1049"/>
      <c r="AK1131" s="1049"/>
      <c r="AL1131" s="1049"/>
      <c r="AM1131" s="1049"/>
      <c r="AN1131" s="1049"/>
      <c r="AO1131" s="1049"/>
      <c r="AP1131" s="1049"/>
      <c r="AQ1131" s="1049"/>
      <c r="AR1131" s="1049"/>
      <c r="AS1131" s="1049"/>
      <c r="AT1131" s="1049"/>
      <c r="AU1131" s="1049"/>
      <c r="AV1131" s="1049"/>
      <c r="AW1131" s="1049"/>
      <c r="AX1131" s="1049"/>
      <c r="AY1131" s="1049"/>
      <c r="AZ1131" s="1049"/>
      <c r="BA1131" s="1049"/>
      <c r="BB1131" s="1049"/>
      <c r="BC1131" s="1049"/>
      <c r="BD1131" s="1049"/>
      <c r="BE1131" s="1049"/>
      <c r="BF1131" s="1049"/>
      <c r="BG1131" s="1049"/>
      <c r="BH1131" s="1049"/>
      <c r="BI1131" s="1049"/>
      <c r="BJ1131" s="1049"/>
      <c r="BK1131" s="1049"/>
      <c r="BL1131" s="1049"/>
      <c r="BM1131" s="1049"/>
      <c r="BN1131" s="1049"/>
      <c r="BO1131" s="1049"/>
      <c r="BP1131" s="1049"/>
      <c r="BQ1131" s="1049"/>
      <c r="BR1131" s="1049"/>
      <c r="BS1131" s="1049"/>
      <c r="BT1131" s="1049"/>
      <c r="BU1131" s="1049"/>
      <c r="BV1131" s="1049"/>
      <c r="BW1131" s="1049"/>
      <c r="BX1131" s="1049"/>
      <c r="BY1131" s="1049"/>
      <c r="BZ1131" s="1049"/>
      <c r="CA1131" s="1049"/>
      <c r="CB1131" s="1049"/>
      <c r="CC1131" s="1049"/>
      <c r="CD1131" s="1049"/>
      <c r="CE1131" s="1049"/>
      <c r="CF1131" s="1049"/>
      <c r="CG1131" s="1049"/>
      <c r="CH1131" s="1049"/>
      <c r="CI1131" s="1049"/>
      <c r="CJ1131" s="1049"/>
      <c r="CK1131" s="1049"/>
      <c r="CL1131" s="1049"/>
      <c r="CM1131" s="1049"/>
      <c r="CN1131" s="1049"/>
      <c r="CO1131" s="1049"/>
      <c r="CP1131" s="298"/>
      <c r="CQ1131" s="298"/>
      <c r="CR1131" s="298"/>
      <c r="CS1131" s="298"/>
      <c r="CT1131" s="298"/>
      <c r="CU1131" s="298"/>
      <c r="CV1131" s="298"/>
      <c r="CW1131" s="298"/>
      <c r="CX1131" s="298"/>
      <c r="CY1131" s="298"/>
      <c r="CZ1131" s="298"/>
      <c r="DA1131" s="298"/>
      <c r="DB1131" s="298"/>
      <c r="DC1131" s="298"/>
      <c r="DD1131" s="298"/>
      <c r="DE1131" s="298"/>
      <c r="DF1131" s="298"/>
      <c r="DG1131" s="298"/>
      <c r="DH1131" s="298"/>
      <c r="DI1131" s="298"/>
      <c r="DJ1131" s="298"/>
      <c r="DK1131" s="298"/>
      <c r="DL1131" s="298"/>
      <c r="DM1131" s="298"/>
      <c r="DN1131" s="298"/>
      <c r="DO1131" s="298"/>
      <c r="DP1131" s="298"/>
      <c r="DQ1131" s="298"/>
      <c r="DR1131" s="298"/>
      <c r="DS1131" s="298"/>
      <c r="DT1131" s="298"/>
      <c r="DU1131" s="298"/>
      <c r="DV1131" s="298"/>
      <c r="DW1131" s="298"/>
      <c r="DX1131" s="298"/>
      <c r="DY1131" s="298"/>
      <c r="DZ1131" s="298"/>
      <c r="EA1131" s="298"/>
      <c r="EB1131" s="298"/>
      <c r="EC1131" s="298"/>
      <c r="ED1131" s="298"/>
      <c r="EE1131" s="298"/>
      <c r="EF1131" s="298"/>
      <c r="EG1131" s="298"/>
      <c r="EH1131" s="298"/>
      <c r="EI1131" s="298"/>
      <c r="EJ1131" s="298"/>
      <c r="EK1131" s="298"/>
      <c r="EL1131" s="298"/>
      <c r="EM1131" s="298"/>
      <c r="EN1131" s="298"/>
      <c r="EO1131" s="298"/>
      <c r="EP1131" s="298"/>
      <c r="EQ1131" s="298"/>
      <c r="ER1131" s="298"/>
      <c r="ES1131" s="298"/>
      <c r="ET1131" s="298"/>
      <c r="EU1131" s="298"/>
      <c r="EV1131" s="298"/>
      <c r="EW1131" s="298"/>
      <c r="EX1131" s="298"/>
      <c r="EY1131" s="298"/>
      <c r="EZ1131" s="298"/>
      <c r="FA1131" s="298"/>
      <c r="FB1131" s="298"/>
      <c r="FC1131" s="298"/>
      <c r="FD1131" s="298"/>
      <c r="FE1131" s="298"/>
      <c r="FF1131" s="298"/>
      <c r="FG1131" s="298"/>
      <c r="FH1131" s="298"/>
      <c r="FI1131" s="298"/>
      <c r="FJ1131" s="298"/>
      <c r="FK1131" s="298"/>
      <c r="FL1131" s="298"/>
      <c r="FM1131" s="298"/>
      <c r="FN1131" s="298"/>
      <c r="FO1131" s="298"/>
      <c r="FP1131" s="298"/>
      <c r="FQ1131" s="298"/>
      <c r="FR1131" s="298"/>
      <c r="FS1131" s="298"/>
      <c r="FT1131" s="298"/>
      <c r="FU1131" s="298"/>
      <c r="FV1131" s="298"/>
      <c r="FW1131" s="298"/>
      <c r="FX1131" s="298"/>
      <c r="FY1131" s="298"/>
      <c r="FZ1131" s="298"/>
      <c r="GA1131" s="298"/>
      <c r="GB1131" s="298"/>
      <c r="GC1131" s="298"/>
      <c r="GD1131" s="298"/>
      <c r="GE1131" s="298"/>
      <c r="GF1131" s="298"/>
      <c r="GG1131" s="298"/>
      <c r="GH1131" s="298"/>
      <c r="GI1131" s="298"/>
      <c r="GJ1131" s="298"/>
      <c r="GK1131" s="298"/>
      <c r="GL1131" s="298"/>
      <c r="GM1131" s="298"/>
      <c r="GN1131" s="298"/>
      <c r="GO1131" s="298"/>
      <c r="GP1131" s="298"/>
      <c r="GQ1131" s="298"/>
      <c r="GR1131" s="298"/>
      <c r="GS1131" s="298"/>
      <c r="GT1131" s="298"/>
      <c r="GU1131" s="298"/>
      <c r="GV1131" s="298"/>
      <c r="GW1131" s="298"/>
      <c r="GX1131" s="298"/>
      <c r="GY1131" s="298"/>
      <c r="GZ1131" s="298"/>
      <c r="HA1131" s="298"/>
      <c r="HB1131" s="298"/>
      <c r="HC1131" s="298"/>
      <c r="HD1131" s="298"/>
      <c r="HE1131" s="298"/>
      <c r="HF1131" s="298"/>
      <c r="HG1131" s="298"/>
      <c r="HH1131" s="298"/>
      <c r="HI1131" s="298"/>
      <c r="HJ1131" s="298"/>
      <c r="HK1131" s="298"/>
      <c r="HL1131" s="298"/>
      <c r="HM1131" s="298"/>
      <c r="HN1131" s="298"/>
      <c r="HO1131" s="298"/>
      <c r="HP1131" s="298"/>
      <c r="HQ1131" s="298"/>
      <c r="HR1131" s="298"/>
      <c r="HS1131" s="298"/>
      <c r="HT1131" s="298"/>
      <c r="HU1131" s="298"/>
      <c r="HV1131" s="298"/>
      <c r="HW1131" s="298"/>
      <c r="HX1131" s="298"/>
      <c r="HY1131" s="298"/>
      <c r="HZ1131" s="298"/>
      <c r="IA1131" s="298"/>
      <c r="IB1131" s="298"/>
      <c r="IC1131" s="298"/>
      <c r="ID1131" s="298"/>
      <c r="IE1131" s="298"/>
      <c r="IF1131" s="298"/>
      <c r="IG1131" s="298"/>
      <c r="IH1131" s="298"/>
      <c r="II1131" s="298"/>
      <c r="IJ1131" s="298"/>
      <c r="IK1131" s="298"/>
      <c r="IL1131" s="298"/>
      <c r="IM1131" s="298"/>
      <c r="IN1131" s="298"/>
      <c r="IO1131" s="298"/>
      <c r="IP1131" s="298"/>
      <c r="IQ1131" s="298"/>
      <c r="IR1131" s="298"/>
      <c r="IS1131" s="298"/>
    </row>
    <row r="1132" spans="1:253" ht="139.5" customHeight="1">
      <c r="A1132" s="39" t="s">
        <v>3</v>
      </c>
      <c r="B1132" s="39" t="s">
        <v>4</v>
      </c>
      <c r="C1132" s="39" t="s">
        <v>474</v>
      </c>
      <c r="D1132" s="39" t="s">
        <v>33</v>
      </c>
      <c r="E1132" s="39" t="s">
        <v>34</v>
      </c>
      <c r="F1132" s="39" t="s">
        <v>5</v>
      </c>
      <c r="G1132" s="40" t="s">
        <v>6</v>
      </c>
      <c r="H1132" s="39" t="s">
        <v>7</v>
      </c>
      <c r="I1132" s="39" t="s">
        <v>35</v>
      </c>
      <c r="J1132" s="39" t="s">
        <v>36</v>
      </c>
      <c r="K1132" s="39" t="s">
        <v>8</v>
      </c>
      <c r="L1132" s="39" t="s">
        <v>9</v>
      </c>
      <c r="M1132" s="1027" t="s">
        <v>37</v>
      </c>
      <c r="N1132" s="230" t="s">
        <v>10</v>
      </c>
      <c r="O1132" s="855" t="s">
        <v>11</v>
      </c>
      <c r="P1132" s="1153" t="s">
        <v>12</v>
      </c>
      <c r="Q1132" s="855" t="s">
        <v>13</v>
      </c>
      <c r="V1132" s="1049"/>
      <c r="W1132" s="1049"/>
      <c r="X1132" s="1049"/>
      <c r="Y1132" s="1049"/>
      <c r="Z1132" s="1049"/>
      <c r="AA1132" s="1049"/>
      <c r="AB1132" s="1049"/>
      <c r="AC1132" s="1049"/>
      <c r="AD1132" s="1049"/>
      <c r="AE1132" s="1049"/>
      <c r="AF1132" s="1049"/>
      <c r="AG1132" s="1049"/>
      <c r="AH1132" s="1049"/>
      <c r="AI1132" s="1049"/>
      <c r="AJ1132" s="1049"/>
      <c r="AK1132" s="1049"/>
      <c r="AL1132" s="1049"/>
      <c r="AM1132" s="1049"/>
      <c r="AN1132" s="1049"/>
      <c r="AO1132" s="1049"/>
      <c r="AP1132" s="1049"/>
      <c r="AQ1132" s="1049"/>
      <c r="AR1132" s="1049"/>
      <c r="AS1132" s="1049"/>
      <c r="AT1132" s="1049"/>
      <c r="AU1132" s="1049"/>
      <c r="AV1132" s="1049"/>
      <c r="AW1132" s="1049"/>
      <c r="AX1132" s="1049"/>
      <c r="AY1132" s="1049"/>
      <c r="AZ1132" s="1049"/>
      <c r="BA1132" s="1049"/>
      <c r="BB1132" s="1049"/>
      <c r="BC1132" s="1049"/>
      <c r="BD1132" s="1049"/>
      <c r="BE1132" s="1049"/>
      <c r="BF1132" s="1049"/>
      <c r="BG1132" s="1049"/>
      <c r="BH1132" s="1049"/>
      <c r="BI1132" s="1049"/>
      <c r="BJ1132" s="1049"/>
      <c r="BK1132" s="1049"/>
      <c r="BL1132" s="1049"/>
      <c r="BM1132" s="1049"/>
      <c r="BN1132" s="1049"/>
      <c r="BO1132" s="1049"/>
      <c r="BP1132" s="1049"/>
      <c r="BQ1132" s="1049"/>
      <c r="BR1132" s="1049"/>
      <c r="BS1132" s="1049"/>
      <c r="BT1132" s="1049"/>
      <c r="BU1132" s="1049"/>
      <c r="BV1132" s="1049"/>
      <c r="BW1132" s="1049"/>
      <c r="BX1132" s="1049"/>
      <c r="BY1132" s="1049"/>
      <c r="BZ1132" s="1049"/>
      <c r="CA1132" s="1049"/>
      <c r="CB1132" s="1049"/>
      <c r="CC1132" s="1049"/>
      <c r="CD1132" s="1049"/>
      <c r="CE1132" s="1049"/>
      <c r="CF1132" s="1049"/>
      <c r="CG1132" s="1049"/>
      <c r="CH1132" s="1049"/>
      <c r="CI1132" s="1049"/>
      <c r="CJ1132" s="1049"/>
      <c r="CK1132" s="1049"/>
      <c r="CL1132" s="1049"/>
      <c r="CM1132" s="1049"/>
      <c r="CN1132" s="1049"/>
      <c r="CO1132" s="1049"/>
      <c r="CP1132" s="298"/>
      <c r="CQ1132" s="298"/>
      <c r="CR1132" s="298"/>
      <c r="CS1132" s="298"/>
      <c r="CT1132" s="298"/>
      <c r="CU1132" s="298"/>
      <c r="CV1132" s="298"/>
      <c r="CW1132" s="298"/>
      <c r="CX1132" s="298"/>
      <c r="CY1132" s="298"/>
      <c r="CZ1132" s="298"/>
      <c r="DA1132" s="298"/>
      <c r="DB1132" s="298"/>
      <c r="DC1132" s="298"/>
      <c r="DD1132" s="298"/>
      <c r="DE1132" s="298"/>
      <c r="DF1132" s="298"/>
      <c r="DG1132" s="298"/>
      <c r="DH1132" s="298"/>
      <c r="DI1132" s="298"/>
      <c r="DJ1132" s="298"/>
      <c r="DK1132" s="298"/>
      <c r="DL1132" s="298"/>
      <c r="DM1132" s="298"/>
      <c r="DN1132" s="298"/>
      <c r="DO1132" s="298"/>
      <c r="DP1132" s="298"/>
      <c r="DQ1132" s="298"/>
      <c r="DR1132" s="298"/>
      <c r="DS1132" s="298"/>
      <c r="DT1132" s="298"/>
      <c r="DU1132" s="298"/>
      <c r="DV1132" s="298"/>
      <c r="DW1132" s="298"/>
      <c r="DX1132" s="298"/>
      <c r="DY1132" s="298"/>
      <c r="DZ1132" s="298"/>
      <c r="EA1132" s="298"/>
      <c r="EB1132" s="298"/>
      <c r="EC1132" s="298"/>
      <c r="ED1132" s="298"/>
      <c r="EE1132" s="298"/>
      <c r="EF1132" s="298"/>
      <c r="EG1132" s="298"/>
      <c r="EH1132" s="298"/>
      <c r="EI1132" s="298"/>
      <c r="EJ1132" s="298"/>
      <c r="EK1132" s="298"/>
      <c r="EL1132" s="298"/>
      <c r="EM1132" s="298"/>
      <c r="EN1132" s="298"/>
      <c r="EO1132" s="298"/>
      <c r="EP1132" s="298"/>
      <c r="EQ1132" s="298"/>
      <c r="ER1132" s="298"/>
      <c r="ES1132" s="298"/>
      <c r="ET1132" s="298"/>
      <c r="EU1132" s="298"/>
      <c r="EV1132" s="298"/>
      <c r="EW1132" s="298"/>
      <c r="EX1132" s="298"/>
      <c r="EY1132" s="298"/>
      <c r="EZ1132" s="298"/>
      <c r="FA1132" s="298"/>
      <c r="FB1132" s="298"/>
      <c r="FC1132" s="298"/>
      <c r="FD1132" s="298"/>
      <c r="FE1132" s="298"/>
      <c r="FF1132" s="298"/>
      <c r="FG1132" s="298"/>
      <c r="FH1132" s="298"/>
      <c r="FI1132" s="298"/>
      <c r="FJ1132" s="298"/>
      <c r="FK1132" s="298"/>
      <c r="FL1132" s="298"/>
      <c r="FM1132" s="298"/>
      <c r="FN1132" s="298"/>
      <c r="FO1132" s="298"/>
      <c r="FP1132" s="298"/>
      <c r="FQ1132" s="298"/>
      <c r="FR1132" s="298"/>
      <c r="FS1132" s="298"/>
      <c r="FT1132" s="298"/>
      <c r="FU1132" s="298"/>
      <c r="FV1132" s="298"/>
      <c r="FW1132" s="298"/>
      <c r="FX1132" s="298"/>
      <c r="FY1132" s="298"/>
      <c r="FZ1132" s="298"/>
      <c r="GA1132" s="298"/>
      <c r="GB1132" s="298"/>
      <c r="GC1132" s="298"/>
      <c r="GD1132" s="298"/>
      <c r="GE1132" s="298"/>
      <c r="GF1132" s="298"/>
      <c r="GG1132" s="298"/>
      <c r="GH1132" s="298"/>
      <c r="GI1132" s="298"/>
      <c r="GJ1132" s="298"/>
      <c r="GK1132" s="298"/>
      <c r="GL1132" s="298"/>
      <c r="GM1132" s="298"/>
      <c r="GN1132" s="298"/>
      <c r="GO1132" s="298"/>
      <c r="GP1132" s="298"/>
      <c r="GQ1132" s="298"/>
      <c r="GR1132" s="298"/>
      <c r="GS1132" s="298"/>
      <c r="GT1132" s="298"/>
      <c r="GU1132" s="298"/>
      <c r="GV1132" s="298"/>
      <c r="GW1132" s="298"/>
      <c r="GX1132" s="298"/>
      <c r="GY1132" s="298"/>
      <c r="GZ1132" s="298"/>
      <c r="HA1132" s="298"/>
      <c r="HB1132" s="298"/>
      <c r="HC1132" s="298"/>
      <c r="HD1132" s="298"/>
      <c r="HE1132" s="298"/>
      <c r="HF1132" s="298"/>
      <c r="HG1132" s="298"/>
      <c r="HH1132" s="298"/>
      <c r="HI1132" s="298"/>
      <c r="HJ1132" s="298"/>
      <c r="HK1132" s="298"/>
      <c r="HL1132" s="298"/>
      <c r="HM1132" s="298"/>
      <c r="HN1132" s="298"/>
      <c r="HO1132" s="298"/>
      <c r="HP1132" s="298"/>
      <c r="HQ1132" s="298"/>
      <c r="HR1132" s="298"/>
      <c r="HS1132" s="298"/>
      <c r="HT1132" s="298"/>
      <c r="HU1132" s="298"/>
      <c r="HV1132" s="298"/>
      <c r="HW1132" s="298"/>
      <c r="HX1132" s="298"/>
      <c r="HY1132" s="298"/>
      <c r="HZ1132" s="298"/>
      <c r="IA1132" s="298"/>
      <c r="IB1132" s="298"/>
      <c r="IC1132" s="298"/>
      <c r="ID1132" s="298"/>
      <c r="IE1132" s="298"/>
      <c r="IF1132" s="298"/>
      <c r="IG1132" s="298"/>
      <c r="IH1132" s="298"/>
      <c r="II1132" s="298"/>
      <c r="IJ1132" s="298"/>
      <c r="IK1132" s="298"/>
      <c r="IL1132" s="298"/>
      <c r="IM1132" s="298"/>
      <c r="IN1132" s="298"/>
      <c r="IO1132" s="298"/>
      <c r="IP1132" s="298"/>
      <c r="IQ1132" s="298"/>
      <c r="IR1132" s="298"/>
      <c r="IS1132" s="298"/>
    </row>
    <row r="1133" spans="1:253" ht="85.5" customHeight="1">
      <c r="A1133" s="303" t="s">
        <v>890</v>
      </c>
      <c r="V1133" s="1049"/>
      <c r="W1133" s="1049"/>
      <c r="X1133" s="1049"/>
      <c r="Y1133" s="1049"/>
      <c r="Z1133" s="1049"/>
      <c r="AA1133" s="1049"/>
      <c r="AB1133" s="1049"/>
      <c r="AC1133" s="1049"/>
      <c r="AD1133" s="1049"/>
      <c r="AE1133" s="1049"/>
      <c r="AF1133" s="1049"/>
      <c r="AG1133" s="1049"/>
      <c r="AH1133" s="1049"/>
      <c r="AI1133" s="1049"/>
      <c r="AJ1133" s="1049"/>
      <c r="AK1133" s="1049"/>
      <c r="AL1133" s="1049"/>
      <c r="AM1133" s="1049"/>
      <c r="AN1133" s="1049"/>
      <c r="AO1133" s="1049"/>
      <c r="AP1133" s="1049"/>
      <c r="AQ1133" s="1049"/>
      <c r="AR1133" s="1049"/>
      <c r="AS1133" s="1049"/>
      <c r="AT1133" s="1049"/>
      <c r="AU1133" s="1049"/>
      <c r="AV1133" s="1049"/>
      <c r="AW1133" s="1049"/>
      <c r="AX1133" s="1049"/>
      <c r="AY1133" s="1049"/>
      <c r="AZ1133" s="1049"/>
      <c r="BA1133" s="1049"/>
      <c r="BB1133" s="1049"/>
      <c r="BC1133" s="1049"/>
      <c r="BD1133" s="1049"/>
      <c r="BE1133" s="1049"/>
      <c r="BF1133" s="1049"/>
      <c r="BG1133" s="1049"/>
      <c r="BH1133" s="1049"/>
      <c r="BI1133" s="1049"/>
      <c r="BJ1133" s="1049"/>
      <c r="BK1133" s="1049"/>
      <c r="BL1133" s="1049"/>
      <c r="BM1133" s="1049"/>
      <c r="BN1133" s="1049"/>
      <c r="BO1133" s="1049"/>
      <c r="BP1133" s="1049"/>
      <c r="BQ1133" s="1049"/>
      <c r="BR1133" s="1049"/>
      <c r="BS1133" s="1049"/>
      <c r="BT1133" s="1049"/>
      <c r="BU1133" s="1049"/>
      <c r="BV1133" s="1049"/>
      <c r="BW1133" s="1049"/>
      <c r="BX1133" s="1049"/>
      <c r="BY1133" s="1049"/>
      <c r="BZ1133" s="1049"/>
      <c r="CA1133" s="1049"/>
      <c r="CB1133" s="1049"/>
      <c r="CC1133" s="1049"/>
      <c r="CD1133" s="1049"/>
      <c r="CE1133" s="1049"/>
      <c r="CF1133" s="1049"/>
      <c r="CG1133" s="1049"/>
      <c r="CH1133" s="1049"/>
      <c r="CI1133" s="1049"/>
      <c r="CJ1133" s="1049"/>
      <c r="CK1133" s="1049"/>
      <c r="CL1133" s="1049"/>
      <c r="CM1133" s="1049"/>
      <c r="CN1133" s="1049"/>
      <c r="CO1133" s="1049"/>
      <c r="CP1133" s="298"/>
      <c r="CQ1133" s="298"/>
      <c r="CR1133" s="298"/>
      <c r="CS1133" s="298"/>
      <c r="CT1133" s="298"/>
      <c r="CU1133" s="298"/>
      <c r="CV1133" s="298"/>
      <c r="CW1133" s="298"/>
      <c r="CX1133" s="298"/>
      <c r="CY1133" s="298"/>
      <c r="CZ1133" s="298"/>
      <c r="DA1133" s="298"/>
      <c r="DB1133" s="298"/>
      <c r="DC1133" s="298"/>
      <c r="DD1133" s="298"/>
      <c r="DE1133" s="298"/>
      <c r="DF1133" s="298"/>
      <c r="DG1133" s="298"/>
      <c r="DH1133" s="298"/>
      <c r="DI1133" s="298"/>
      <c r="DJ1133" s="298"/>
      <c r="DK1133" s="298"/>
      <c r="DL1133" s="298"/>
      <c r="DM1133" s="298"/>
      <c r="DN1133" s="298"/>
      <c r="DO1133" s="298"/>
      <c r="DP1133" s="298"/>
      <c r="DQ1133" s="298"/>
      <c r="DR1133" s="298"/>
      <c r="DS1133" s="298"/>
      <c r="DT1133" s="298"/>
      <c r="DU1133" s="298"/>
      <c r="DV1133" s="298"/>
      <c r="DW1133" s="298"/>
      <c r="DX1133" s="298"/>
      <c r="DY1133" s="298"/>
      <c r="DZ1133" s="298"/>
      <c r="EA1133" s="298"/>
      <c r="EB1133" s="298"/>
      <c r="EC1133" s="298"/>
      <c r="ED1133" s="298"/>
      <c r="EE1133" s="298"/>
      <c r="EF1133" s="298"/>
      <c r="EG1133" s="298"/>
      <c r="EH1133" s="298"/>
      <c r="EI1133" s="298"/>
      <c r="EJ1133" s="298"/>
      <c r="EK1133" s="298"/>
      <c r="EL1133" s="298"/>
      <c r="EM1133" s="298"/>
      <c r="EN1133" s="298"/>
      <c r="EO1133" s="298"/>
      <c r="EP1133" s="298"/>
      <c r="EQ1133" s="298"/>
      <c r="ER1133" s="298"/>
      <c r="ES1133" s="298"/>
      <c r="ET1133" s="298"/>
      <c r="EU1133" s="298"/>
      <c r="EV1133" s="298"/>
      <c r="EW1133" s="298"/>
      <c r="EX1133" s="298"/>
      <c r="EY1133" s="298"/>
      <c r="EZ1133" s="298"/>
      <c r="FA1133" s="298"/>
      <c r="FB1133" s="298"/>
      <c r="FC1133" s="298"/>
      <c r="FD1133" s="298"/>
      <c r="FE1133" s="298"/>
      <c r="FF1133" s="298"/>
      <c r="FG1133" s="298"/>
      <c r="FH1133" s="298"/>
      <c r="FI1133" s="298"/>
      <c r="FJ1133" s="298"/>
      <c r="FK1133" s="298"/>
      <c r="FL1133" s="298"/>
      <c r="FM1133" s="298"/>
      <c r="FN1133" s="298"/>
      <c r="FO1133" s="298"/>
      <c r="FP1133" s="298"/>
      <c r="FQ1133" s="298"/>
      <c r="FR1133" s="298"/>
      <c r="FS1133" s="298"/>
      <c r="FT1133" s="298"/>
      <c r="FU1133" s="298"/>
      <c r="FV1133" s="298"/>
      <c r="FW1133" s="298"/>
      <c r="FX1133" s="298"/>
      <c r="FY1133" s="298"/>
      <c r="FZ1133" s="298"/>
      <c r="GA1133" s="298"/>
      <c r="GB1133" s="298"/>
      <c r="GC1133" s="298"/>
      <c r="GD1133" s="298"/>
      <c r="GE1133" s="298"/>
      <c r="GF1133" s="298"/>
      <c r="GG1133" s="298"/>
      <c r="GH1133" s="298"/>
      <c r="GI1133" s="298"/>
      <c r="GJ1133" s="298"/>
      <c r="GK1133" s="298"/>
      <c r="GL1133" s="298"/>
      <c r="GM1133" s="298"/>
      <c r="GN1133" s="298"/>
      <c r="GO1133" s="298"/>
      <c r="GP1133" s="298"/>
      <c r="GQ1133" s="298"/>
      <c r="GR1133" s="298"/>
      <c r="GS1133" s="298"/>
      <c r="GT1133" s="298"/>
      <c r="GU1133" s="298"/>
      <c r="GV1133" s="298"/>
      <c r="GW1133" s="298"/>
      <c r="GX1133" s="298"/>
      <c r="GY1133" s="298"/>
      <c r="GZ1133" s="298"/>
      <c r="HA1133" s="298"/>
      <c r="HB1133" s="298"/>
      <c r="HC1133" s="298"/>
      <c r="HD1133" s="298"/>
      <c r="HE1133" s="298"/>
      <c r="HF1133" s="298"/>
      <c r="HG1133" s="298"/>
      <c r="HH1133" s="298"/>
      <c r="HI1133" s="298"/>
      <c r="HJ1133" s="298"/>
      <c r="HK1133" s="298"/>
      <c r="HL1133" s="298"/>
      <c r="HM1133" s="298"/>
      <c r="HN1133" s="298"/>
      <c r="HO1133" s="298"/>
      <c r="HP1133" s="298"/>
      <c r="HQ1133" s="298"/>
      <c r="HR1133" s="298"/>
      <c r="HS1133" s="298"/>
      <c r="HT1133" s="298"/>
      <c r="HU1133" s="298"/>
      <c r="HV1133" s="298"/>
      <c r="HW1133" s="298"/>
      <c r="HX1133" s="298"/>
      <c r="HY1133" s="298"/>
      <c r="HZ1133" s="298"/>
      <c r="IA1133" s="298"/>
      <c r="IB1133" s="298"/>
      <c r="IC1133" s="298"/>
      <c r="ID1133" s="298"/>
      <c r="IE1133" s="298"/>
      <c r="IF1133" s="298"/>
      <c r="IG1133" s="298"/>
      <c r="IH1133" s="298"/>
      <c r="II1133" s="298"/>
      <c r="IJ1133" s="298"/>
      <c r="IK1133" s="298"/>
      <c r="IL1133" s="298"/>
      <c r="IM1133" s="298"/>
      <c r="IN1133" s="298"/>
      <c r="IO1133" s="298"/>
      <c r="IP1133" s="298"/>
      <c r="IQ1133" s="298"/>
      <c r="IR1133" s="298"/>
      <c r="IS1133" s="298"/>
    </row>
    <row r="1134" spans="1:253" ht="138" customHeight="1">
      <c r="A1134" s="221">
        <v>1</v>
      </c>
      <c r="B1134" s="301">
        <v>1301100</v>
      </c>
      <c r="C1134" s="624" t="s">
        <v>860</v>
      </c>
      <c r="D1134" s="624" t="s">
        <v>861</v>
      </c>
      <c r="E1134" s="624" t="s">
        <v>862</v>
      </c>
      <c r="F1134" s="655" t="s">
        <v>863</v>
      </c>
      <c r="G1134" s="624" t="s">
        <v>864</v>
      </c>
      <c r="H1134" s="624" t="s">
        <v>865</v>
      </c>
      <c r="I1134" s="221" t="s">
        <v>866</v>
      </c>
      <c r="J1134" s="221">
        <v>1</v>
      </c>
      <c r="K1134" s="297">
        <v>44197</v>
      </c>
      <c r="L1134" s="297">
        <v>44286</v>
      </c>
      <c r="M1134" s="1036">
        <f aca="true" t="shared" si="10" ref="M1134:M1154">(+L1134-K1134)/7</f>
        <v>12.714285714285714</v>
      </c>
      <c r="N1134" s="221" t="s">
        <v>867</v>
      </c>
      <c r="O1134" s="1178">
        <v>1</v>
      </c>
      <c r="P1134" s="854">
        <v>0</v>
      </c>
      <c r="Q1134" s="854">
        <v>0</v>
      </c>
      <c r="V1134" s="1049"/>
      <c r="W1134" s="1049"/>
      <c r="X1134" s="1049"/>
      <c r="Y1134" s="1049"/>
      <c r="Z1134" s="1049"/>
      <c r="AA1134" s="1049"/>
      <c r="AB1134" s="1049"/>
      <c r="AC1134" s="1049"/>
      <c r="AD1134" s="1049"/>
      <c r="AE1134" s="1049"/>
      <c r="AF1134" s="1049"/>
      <c r="AG1134" s="1049"/>
      <c r="AH1134" s="1049"/>
      <c r="AI1134" s="1049"/>
      <c r="AJ1134" s="1049"/>
      <c r="AK1134" s="1049"/>
      <c r="AL1134" s="1049"/>
      <c r="AM1134" s="1049"/>
      <c r="AN1134" s="1049"/>
      <c r="AO1134" s="1049"/>
      <c r="AP1134" s="1049"/>
      <c r="AQ1134" s="1049"/>
      <c r="AR1134" s="1049"/>
      <c r="AS1134" s="1049"/>
      <c r="AT1134" s="1049"/>
      <c r="AU1134" s="1049"/>
      <c r="AV1134" s="1049"/>
      <c r="AW1134" s="1049"/>
      <c r="AX1134" s="1049"/>
      <c r="AY1134" s="1049"/>
      <c r="AZ1134" s="1049"/>
      <c r="BA1134" s="1049"/>
      <c r="BB1134" s="1049"/>
      <c r="BC1134" s="1049"/>
      <c r="BD1134" s="1049"/>
      <c r="BE1134" s="1049"/>
      <c r="BF1134" s="1049"/>
      <c r="BG1134" s="1049"/>
      <c r="BH1134" s="1049"/>
      <c r="BI1134" s="1049"/>
      <c r="BJ1134" s="1049"/>
      <c r="BK1134" s="1049"/>
      <c r="BL1134" s="1049"/>
      <c r="BM1134" s="1049"/>
      <c r="BN1134" s="1049"/>
      <c r="BO1134" s="1049"/>
      <c r="BP1134" s="1049"/>
      <c r="BQ1134" s="1049"/>
      <c r="BR1134" s="1049"/>
      <c r="BS1134" s="1049"/>
      <c r="BT1134" s="1049"/>
      <c r="BU1134" s="1049"/>
      <c r="BV1134" s="1049"/>
      <c r="BW1134" s="1049"/>
      <c r="BX1134" s="1049"/>
      <c r="BY1134" s="1049"/>
      <c r="BZ1134" s="1049"/>
      <c r="CA1134" s="1049"/>
      <c r="CB1134" s="1049"/>
      <c r="CC1134" s="1049"/>
      <c r="CD1134" s="1049"/>
      <c r="CE1134" s="1049"/>
      <c r="CF1134" s="1049"/>
      <c r="CG1134" s="1049"/>
      <c r="CH1134" s="1049"/>
      <c r="CI1134" s="1049"/>
      <c r="CJ1134" s="1049"/>
      <c r="CK1134" s="1049"/>
      <c r="CL1134" s="1049"/>
      <c r="CM1134" s="1049"/>
      <c r="CN1134" s="1049"/>
      <c r="CO1134" s="1049"/>
      <c r="CP1134" s="298"/>
      <c r="CQ1134" s="298"/>
      <c r="CR1134" s="298"/>
      <c r="CS1134" s="298"/>
      <c r="CT1134" s="298"/>
      <c r="CU1134" s="298"/>
      <c r="CV1134" s="298"/>
      <c r="CW1134" s="298"/>
      <c r="CX1134" s="298"/>
      <c r="CY1134" s="298"/>
      <c r="CZ1134" s="298"/>
      <c r="DA1134" s="298"/>
      <c r="DB1134" s="298"/>
      <c r="DC1134" s="298"/>
      <c r="DD1134" s="298"/>
      <c r="DE1134" s="298"/>
      <c r="DF1134" s="298"/>
      <c r="DG1134" s="298"/>
      <c r="DH1134" s="298"/>
      <c r="DI1134" s="298"/>
      <c r="DJ1134" s="298"/>
      <c r="DK1134" s="298"/>
      <c r="DL1134" s="298"/>
      <c r="DM1134" s="298"/>
      <c r="DN1134" s="298"/>
      <c r="DO1134" s="298"/>
      <c r="DP1134" s="298"/>
      <c r="DQ1134" s="298"/>
      <c r="DR1134" s="298"/>
      <c r="DS1134" s="298"/>
      <c r="DT1134" s="298"/>
      <c r="DU1134" s="298"/>
      <c r="DV1134" s="298"/>
      <c r="DW1134" s="298"/>
      <c r="DX1134" s="298"/>
      <c r="DY1134" s="298"/>
      <c r="DZ1134" s="298"/>
      <c r="EA1134" s="298"/>
      <c r="EB1134" s="298"/>
      <c r="EC1134" s="298"/>
      <c r="ED1134" s="298"/>
      <c r="EE1134" s="298"/>
      <c r="EF1134" s="298"/>
      <c r="EG1134" s="298"/>
      <c r="EH1134" s="298"/>
      <c r="EI1134" s="298"/>
      <c r="EJ1134" s="298"/>
      <c r="EK1134" s="298"/>
      <c r="EL1134" s="298"/>
      <c r="EM1134" s="298"/>
      <c r="EN1134" s="298"/>
      <c r="EO1134" s="298"/>
      <c r="EP1134" s="298"/>
      <c r="EQ1134" s="298"/>
      <c r="ER1134" s="298"/>
      <c r="ES1134" s="298"/>
      <c r="ET1134" s="298"/>
      <c r="EU1134" s="298"/>
      <c r="EV1134" s="298"/>
      <c r="EW1134" s="298"/>
      <c r="EX1134" s="298"/>
      <c r="EY1134" s="298"/>
      <c r="EZ1134" s="298"/>
      <c r="FA1134" s="298"/>
      <c r="FB1134" s="298"/>
      <c r="FC1134" s="298"/>
      <c r="FD1134" s="298"/>
      <c r="FE1134" s="298"/>
      <c r="FF1134" s="298"/>
      <c r="FG1134" s="298"/>
      <c r="FH1134" s="298"/>
      <c r="FI1134" s="298"/>
      <c r="FJ1134" s="298"/>
      <c r="FK1134" s="298"/>
      <c r="FL1134" s="298"/>
      <c r="FM1134" s="298"/>
      <c r="FN1134" s="298"/>
      <c r="FO1134" s="298"/>
      <c r="FP1134" s="298"/>
      <c r="FQ1134" s="298"/>
      <c r="FR1134" s="298"/>
      <c r="FS1134" s="298"/>
      <c r="FT1134" s="298"/>
      <c r="FU1134" s="298"/>
      <c r="FV1134" s="298"/>
      <c r="FW1134" s="298"/>
      <c r="FX1134" s="298"/>
      <c r="FY1134" s="298"/>
      <c r="FZ1134" s="298"/>
      <c r="GA1134" s="298"/>
      <c r="GB1134" s="298"/>
      <c r="GC1134" s="298"/>
      <c r="GD1134" s="298"/>
      <c r="GE1134" s="298"/>
      <c r="GF1134" s="298"/>
      <c r="GG1134" s="298"/>
      <c r="GH1134" s="298"/>
      <c r="GI1134" s="298"/>
      <c r="GJ1134" s="298"/>
      <c r="GK1134" s="298"/>
      <c r="GL1134" s="298"/>
      <c r="GM1134" s="298"/>
      <c r="GN1134" s="298"/>
      <c r="GO1134" s="298"/>
      <c r="GP1134" s="298"/>
      <c r="GQ1134" s="298"/>
      <c r="GR1134" s="298"/>
      <c r="GS1134" s="298"/>
      <c r="GT1134" s="298"/>
      <c r="GU1134" s="298"/>
      <c r="GV1134" s="298"/>
      <c r="GW1134" s="298"/>
      <c r="GX1134" s="298"/>
      <c r="GY1134" s="298"/>
      <c r="GZ1134" s="298"/>
      <c r="HA1134" s="298"/>
      <c r="HB1134" s="298"/>
      <c r="HC1134" s="298"/>
      <c r="HD1134" s="298"/>
      <c r="HE1134" s="298"/>
      <c r="HF1134" s="298"/>
      <c r="HG1134" s="298"/>
      <c r="HH1134" s="298"/>
      <c r="HI1134" s="298"/>
      <c r="HJ1134" s="298"/>
      <c r="HK1134" s="298"/>
      <c r="HL1134" s="298"/>
      <c r="HM1134" s="298"/>
      <c r="HN1134" s="298"/>
      <c r="HO1134" s="298"/>
      <c r="HP1134" s="298"/>
      <c r="HQ1134" s="298"/>
      <c r="HR1134" s="298"/>
      <c r="HS1134" s="298"/>
      <c r="HT1134" s="298"/>
      <c r="HU1134" s="298"/>
      <c r="HV1134" s="298"/>
      <c r="HW1134" s="298"/>
      <c r="HX1134" s="298"/>
      <c r="HY1134" s="298"/>
      <c r="HZ1134" s="298"/>
      <c r="IA1134" s="298"/>
      <c r="IB1134" s="298"/>
      <c r="IC1134" s="298"/>
      <c r="ID1134" s="298"/>
      <c r="IE1134" s="298"/>
      <c r="IF1134" s="298"/>
      <c r="IG1134" s="298"/>
      <c r="IH1134" s="298"/>
      <c r="II1134" s="298"/>
      <c r="IJ1134" s="298"/>
      <c r="IK1134" s="298"/>
      <c r="IL1134" s="298"/>
      <c r="IM1134" s="298"/>
      <c r="IN1134" s="298"/>
      <c r="IO1134" s="298"/>
      <c r="IP1134" s="298"/>
      <c r="IQ1134" s="298"/>
      <c r="IR1134" s="298"/>
      <c r="IS1134" s="298"/>
    </row>
    <row r="1135" spans="1:253" ht="42" customHeight="1">
      <c r="A1135" s="304" t="s">
        <v>891</v>
      </c>
      <c r="B1135" s="301"/>
      <c r="C1135" s="624"/>
      <c r="D1135" s="624"/>
      <c r="E1135" s="624"/>
      <c r="F1135" s="655"/>
      <c r="G1135" s="624"/>
      <c r="H1135" s="624"/>
      <c r="I1135" s="221"/>
      <c r="J1135" s="221"/>
      <c r="K1135" s="297"/>
      <c r="L1135" s="297"/>
      <c r="M1135" s="1036"/>
      <c r="N1135" s="221"/>
      <c r="O1135" s="856"/>
      <c r="P1135" s="856"/>
      <c r="Q1135" s="856"/>
      <c r="V1135" s="1049"/>
      <c r="W1135" s="1049"/>
      <c r="X1135" s="1049"/>
      <c r="Y1135" s="1049"/>
      <c r="Z1135" s="1049"/>
      <c r="AA1135" s="1049"/>
      <c r="AB1135" s="1049"/>
      <c r="AC1135" s="1049"/>
      <c r="AD1135" s="1049"/>
      <c r="AE1135" s="1049"/>
      <c r="AF1135" s="1049"/>
      <c r="AG1135" s="1049"/>
      <c r="AH1135" s="1049"/>
      <c r="AI1135" s="1049"/>
      <c r="AJ1135" s="1049"/>
      <c r="AK1135" s="1049"/>
      <c r="AL1135" s="1049"/>
      <c r="AM1135" s="1049"/>
      <c r="AN1135" s="1049"/>
      <c r="AO1135" s="1049"/>
      <c r="AP1135" s="1049"/>
      <c r="AQ1135" s="1049"/>
      <c r="AR1135" s="1049"/>
      <c r="AS1135" s="1049"/>
      <c r="AT1135" s="1049"/>
      <c r="AU1135" s="1049"/>
      <c r="AV1135" s="1049"/>
      <c r="AW1135" s="1049"/>
      <c r="AX1135" s="1049"/>
      <c r="AY1135" s="1049"/>
      <c r="AZ1135" s="1049"/>
      <c r="BA1135" s="1049"/>
      <c r="BB1135" s="1049"/>
      <c r="BC1135" s="1049"/>
      <c r="BD1135" s="1049"/>
      <c r="BE1135" s="1049"/>
      <c r="BF1135" s="1049"/>
      <c r="BG1135" s="1049"/>
      <c r="BH1135" s="1049"/>
      <c r="BI1135" s="1049"/>
      <c r="BJ1135" s="1049"/>
      <c r="BK1135" s="1049"/>
      <c r="BL1135" s="1049"/>
      <c r="BM1135" s="1049"/>
      <c r="BN1135" s="1049"/>
      <c r="BO1135" s="1049"/>
      <c r="BP1135" s="1049"/>
      <c r="BQ1135" s="1049"/>
      <c r="BR1135" s="1049"/>
      <c r="BS1135" s="1049"/>
      <c r="BT1135" s="1049"/>
      <c r="BU1135" s="1049"/>
      <c r="BV1135" s="1049"/>
      <c r="BW1135" s="1049"/>
      <c r="BX1135" s="1049"/>
      <c r="BY1135" s="1049"/>
      <c r="BZ1135" s="1049"/>
      <c r="CA1135" s="1049"/>
      <c r="CB1135" s="1049"/>
      <c r="CC1135" s="1049"/>
      <c r="CD1135" s="1049"/>
      <c r="CE1135" s="1049"/>
      <c r="CF1135" s="1049"/>
      <c r="CG1135" s="1049"/>
      <c r="CH1135" s="1049"/>
      <c r="CI1135" s="1049"/>
      <c r="CJ1135" s="1049"/>
      <c r="CK1135" s="1049"/>
      <c r="CL1135" s="1049"/>
      <c r="CM1135" s="1049"/>
      <c r="CN1135" s="1049"/>
      <c r="CO1135" s="1049"/>
      <c r="CP1135" s="298"/>
      <c r="CQ1135" s="298"/>
      <c r="CR1135" s="298"/>
      <c r="CS1135" s="298"/>
      <c r="CT1135" s="298"/>
      <c r="CU1135" s="298"/>
      <c r="CV1135" s="298"/>
      <c r="CW1135" s="298"/>
      <c r="CX1135" s="298"/>
      <c r="CY1135" s="298"/>
      <c r="CZ1135" s="298"/>
      <c r="DA1135" s="298"/>
      <c r="DB1135" s="298"/>
      <c r="DC1135" s="298"/>
      <c r="DD1135" s="298"/>
      <c r="DE1135" s="298"/>
      <c r="DF1135" s="298"/>
      <c r="DG1135" s="298"/>
      <c r="DH1135" s="298"/>
      <c r="DI1135" s="298"/>
      <c r="DJ1135" s="298"/>
      <c r="DK1135" s="298"/>
      <c r="DL1135" s="298"/>
      <c r="DM1135" s="298"/>
      <c r="DN1135" s="298"/>
      <c r="DO1135" s="298"/>
      <c r="DP1135" s="298"/>
      <c r="DQ1135" s="298"/>
      <c r="DR1135" s="298"/>
      <c r="DS1135" s="298"/>
      <c r="DT1135" s="298"/>
      <c r="DU1135" s="298"/>
      <c r="DV1135" s="298"/>
      <c r="DW1135" s="298"/>
      <c r="DX1135" s="298"/>
      <c r="DY1135" s="298"/>
      <c r="DZ1135" s="298"/>
      <c r="EA1135" s="298"/>
      <c r="EB1135" s="298"/>
      <c r="EC1135" s="298"/>
      <c r="ED1135" s="298"/>
      <c r="EE1135" s="298"/>
      <c r="EF1135" s="298"/>
      <c r="EG1135" s="298"/>
      <c r="EH1135" s="298"/>
      <c r="EI1135" s="298"/>
      <c r="EJ1135" s="298"/>
      <c r="EK1135" s="298"/>
      <c r="EL1135" s="298"/>
      <c r="EM1135" s="298"/>
      <c r="EN1135" s="298"/>
      <c r="EO1135" s="298"/>
      <c r="EP1135" s="298"/>
      <c r="EQ1135" s="298"/>
      <c r="ER1135" s="298"/>
      <c r="ES1135" s="298"/>
      <c r="ET1135" s="298"/>
      <c r="EU1135" s="298"/>
      <c r="EV1135" s="298"/>
      <c r="EW1135" s="298"/>
      <c r="EX1135" s="298"/>
      <c r="EY1135" s="298"/>
      <c r="EZ1135" s="298"/>
      <c r="FA1135" s="298"/>
      <c r="FB1135" s="298"/>
      <c r="FC1135" s="298"/>
      <c r="FD1135" s="298"/>
      <c r="FE1135" s="298"/>
      <c r="FF1135" s="298"/>
      <c r="FG1135" s="298"/>
      <c r="FH1135" s="298"/>
      <c r="FI1135" s="298"/>
      <c r="FJ1135" s="298"/>
      <c r="FK1135" s="298"/>
      <c r="FL1135" s="298"/>
      <c r="FM1135" s="298"/>
      <c r="FN1135" s="298"/>
      <c r="FO1135" s="298"/>
      <c r="FP1135" s="298"/>
      <c r="FQ1135" s="298"/>
      <c r="FR1135" s="298"/>
      <c r="FS1135" s="298"/>
      <c r="FT1135" s="298"/>
      <c r="FU1135" s="298"/>
      <c r="FV1135" s="298"/>
      <c r="FW1135" s="298"/>
      <c r="FX1135" s="298"/>
      <c r="FY1135" s="298"/>
      <c r="FZ1135" s="298"/>
      <c r="GA1135" s="298"/>
      <c r="GB1135" s="298"/>
      <c r="GC1135" s="298"/>
      <c r="GD1135" s="298"/>
      <c r="GE1135" s="298"/>
      <c r="GF1135" s="298"/>
      <c r="GG1135" s="298"/>
      <c r="GH1135" s="298"/>
      <c r="GI1135" s="298"/>
      <c r="GJ1135" s="298"/>
      <c r="GK1135" s="298"/>
      <c r="GL1135" s="298"/>
      <c r="GM1135" s="298"/>
      <c r="GN1135" s="298"/>
      <c r="GO1135" s="298"/>
      <c r="GP1135" s="298"/>
      <c r="GQ1135" s="298"/>
      <c r="GR1135" s="298"/>
      <c r="GS1135" s="298"/>
      <c r="GT1135" s="298"/>
      <c r="GU1135" s="298"/>
      <c r="GV1135" s="298"/>
      <c r="GW1135" s="298"/>
      <c r="GX1135" s="298"/>
      <c r="GY1135" s="298"/>
      <c r="GZ1135" s="298"/>
      <c r="HA1135" s="298"/>
      <c r="HB1135" s="298"/>
      <c r="HC1135" s="298"/>
      <c r="HD1135" s="298"/>
      <c r="HE1135" s="298"/>
      <c r="HF1135" s="298"/>
      <c r="HG1135" s="298"/>
      <c r="HH1135" s="298"/>
      <c r="HI1135" s="298"/>
      <c r="HJ1135" s="298"/>
      <c r="HK1135" s="298"/>
      <c r="HL1135" s="298"/>
      <c r="HM1135" s="298"/>
      <c r="HN1135" s="298"/>
      <c r="HO1135" s="298"/>
      <c r="HP1135" s="298"/>
      <c r="HQ1135" s="298"/>
      <c r="HR1135" s="298"/>
      <c r="HS1135" s="298"/>
      <c r="HT1135" s="298"/>
      <c r="HU1135" s="298"/>
      <c r="HV1135" s="298"/>
      <c r="HW1135" s="298"/>
      <c r="HX1135" s="298"/>
      <c r="HY1135" s="298"/>
      <c r="HZ1135" s="298"/>
      <c r="IA1135" s="298"/>
      <c r="IB1135" s="298"/>
      <c r="IC1135" s="298"/>
      <c r="ID1135" s="298"/>
      <c r="IE1135" s="298"/>
      <c r="IF1135" s="298"/>
      <c r="IG1135" s="298"/>
      <c r="IH1135" s="298"/>
      <c r="II1135" s="298"/>
      <c r="IJ1135" s="298"/>
      <c r="IK1135" s="298"/>
      <c r="IL1135" s="298"/>
      <c r="IM1135" s="298"/>
      <c r="IN1135" s="298"/>
      <c r="IO1135" s="298"/>
      <c r="IP1135" s="298"/>
      <c r="IQ1135" s="298"/>
      <c r="IR1135" s="298"/>
      <c r="IS1135" s="298"/>
    </row>
    <row r="1136" spans="1:253" ht="198" customHeight="1">
      <c r="A1136" s="221">
        <v>2</v>
      </c>
      <c r="B1136" s="301">
        <v>1301100</v>
      </c>
      <c r="C1136" s="624" t="s">
        <v>868</v>
      </c>
      <c r="D1136" s="624" t="s">
        <v>861</v>
      </c>
      <c r="E1136" s="624" t="s">
        <v>862</v>
      </c>
      <c r="F1136" s="655" t="s">
        <v>863</v>
      </c>
      <c r="G1136" s="624" t="s">
        <v>869</v>
      </c>
      <c r="H1136" s="624" t="s">
        <v>865</v>
      </c>
      <c r="I1136" s="221" t="s">
        <v>866</v>
      </c>
      <c r="J1136" s="221">
        <v>1</v>
      </c>
      <c r="K1136" s="297">
        <v>44197</v>
      </c>
      <c r="L1136" s="297">
        <v>44286</v>
      </c>
      <c r="M1136" s="1036">
        <f t="shared" si="10"/>
        <v>12.714285714285714</v>
      </c>
      <c r="N1136" s="221" t="s">
        <v>870</v>
      </c>
      <c r="O1136" s="852">
        <v>1</v>
      </c>
      <c r="P1136" s="854">
        <v>0</v>
      </c>
      <c r="Q1136" s="854">
        <v>0</v>
      </c>
      <c r="V1136" s="1049"/>
      <c r="W1136" s="1049"/>
      <c r="X1136" s="1049"/>
      <c r="Y1136" s="1049"/>
      <c r="Z1136" s="1049"/>
      <c r="AA1136" s="1049"/>
      <c r="AB1136" s="1049"/>
      <c r="AC1136" s="1049"/>
      <c r="AD1136" s="1049"/>
      <c r="AE1136" s="1049"/>
      <c r="AF1136" s="1049"/>
      <c r="AG1136" s="1049"/>
      <c r="AH1136" s="1049"/>
      <c r="AI1136" s="1049"/>
      <c r="AJ1136" s="1049"/>
      <c r="AK1136" s="1049"/>
      <c r="AL1136" s="1049"/>
      <c r="AM1136" s="1049"/>
      <c r="AN1136" s="1049"/>
      <c r="AO1136" s="1049"/>
      <c r="AP1136" s="1049"/>
      <c r="AQ1136" s="1049"/>
      <c r="AR1136" s="1049"/>
      <c r="AS1136" s="1049"/>
      <c r="AT1136" s="1049"/>
      <c r="AU1136" s="1049"/>
      <c r="AV1136" s="1049"/>
      <c r="AW1136" s="1049"/>
      <c r="AX1136" s="1049"/>
      <c r="AY1136" s="1049"/>
      <c r="AZ1136" s="1049"/>
      <c r="BA1136" s="1049"/>
      <c r="BB1136" s="1049"/>
      <c r="BC1136" s="1049"/>
      <c r="BD1136" s="1049"/>
      <c r="BE1136" s="1049"/>
      <c r="BF1136" s="1049"/>
      <c r="BG1136" s="1049"/>
      <c r="BH1136" s="1049"/>
      <c r="BI1136" s="1049"/>
      <c r="BJ1136" s="1049"/>
      <c r="BK1136" s="1049"/>
      <c r="BL1136" s="1049"/>
      <c r="BM1136" s="1049"/>
      <c r="BN1136" s="1049"/>
      <c r="BO1136" s="1049"/>
      <c r="BP1136" s="1049"/>
      <c r="BQ1136" s="1049"/>
      <c r="BR1136" s="1049"/>
      <c r="BS1136" s="1049"/>
      <c r="BT1136" s="1049"/>
      <c r="BU1136" s="1049"/>
      <c r="BV1136" s="1049"/>
      <c r="BW1136" s="1049"/>
      <c r="BX1136" s="1049"/>
      <c r="BY1136" s="1049"/>
      <c r="BZ1136" s="1049"/>
      <c r="CA1136" s="1049"/>
      <c r="CB1136" s="1049"/>
      <c r="CC1136" s="1049"/>
      <c r="CD1136" s="1049"/>
      <c r="CE1136" s="1049"/>
      <c r="CF1136" s="1049"/>
      <c r="CG1136" s="1049"/>
      <c r="CH1136" s="1049"/>
      <c r="CI1136" s="1049"/>
      <c r="CJ1136" s="1049"/>
      <c r="CK1136" s="1049"/>
      <c r="CL1136" s="1049"/>
      <c r="CM1136" s="1049"/>
      <c r="CN1136" s="1049"/>
      <c r="CO1136" s="1049"/>
      <c r="CP1136" s="298"/>
      <c r="CQ1136" s="298"/>
      <c r="CR1136" s="298"/>
      <c r="CS1136" s="298"/>
      <c r="CT1136" s="298"/>
      <c r="CU1136" s="298"/>
      <c r="CV1136" s="298"/>
      <c r="CW1136" s="298"/>
      <c r="CX1136" s="298"/>
      <c r="CY1136" s="298"/>
      <c r="CZ1136" s="298"/>
      <c r="DA1136" s="298"/>
      <c r="DB1136" s="298"/>
      <c r="DC1136" s="298"/>
      <c r="DD1136" s="298"/>
      <c r="DE1136" s="298"/>
      <c r="DF1136" s="298"/>
      <c r="DG1136" s="298"/>
      <c r="DH1136" s="298"/>
      <c r="DI1136" s="298"/>
      <c r="DJ1136" s="298"/>
      <c r="DK1136" s="298"/>
      <c r="DL1136" s="298"/>
      <c r="DM1136" s="298"/>
      <c r="DN1136" s="298"/>
      <c r="DO1136" s="298"/>
      <c r="DP1136" s="298"/>
      <c r="DQ1136" s="298"/>
      <c r="DR1136" s="298"/>
      <c r="DS1136" s="298"/>
      <c r="DT1136" s="298"/>
      <c r="DU1136" s="298"/>
      <c r="DV1136" s="298"/>
      <c r="DW1136" s="298"/>
      <c r="DX1136" s="298"/>
      <c r="DY1136" s="298"/>
      <c r="DZ1136" s="298"/>
      <c r="EA1136" s="298"/>
      <c r="EB1136" s="298"/>
      <c r="EC1136" s="298"/>
      <c r="ED1136" s="298"/>
      <c r="EE1136" s="298"/>
      <c r="EF1136" s="298"/>
      <c r="EG1136" s="298"/>
      <c r="EH1136" s="298"/>
      <c r="EI1136" s="298"/>
      <c r="EJ1136" s="298"/>
      <c r="EK1136" s="298"/>
      <c r="EL1136" s="298"/>
      <c r="EM1136" s="298"/>
      <c r="EN1136" s="298"/>
      <c r="EO1136" s="298"/>
      <c r="EP1136" s="298"/>
      <c r="EQ1136" s="298"/>
      <c r="ER1136" s="298"/>
      <c r="ES1136" s="298"/>
      <c r="ET1136" s="298"/>
      <c r="EU1136" s="298"/>
      <c r="EV1136" s="298"/>
      <c r="EW1136" s="298"/>
      <c r="EX1136" s="298"/>
      <c r="EY1136" s="298"/>
      <c r="EZ1136" s="298"/>
      <c r="FA1136" s="298"/>
      <c r="FB1136" s="298"/>
      <c r="FC1136" s="298"/>
      <c r="FD1136" s="298"/>
      <c r="FE1136" s="298"/>
      <c r="FF1136" s="298"/>
      <c r="FG1136" s="298"/>
      <c r="FH1136" s="298"/>
      <c r="FI1136" s="298"/>
      <c r="FJ1136" s="298"/>
      <c r="FK1136" s="298"/>
      <c r="FL1136" s="298"/>
      <c r="FM1136" s="298"/>
      <c r="FN1136" s="298"/>
      <c r="FO1136" s="298"/>
      <c r="FP1136" s="298"/>
      <c r="FQ1136" s="298"/>
      <c r="FR1136" s="298"/>
      <c r="FS1136" s="298"/>
      <c r="FT1136" s="298"/>
      <c r="FU1136" s="298"/>
      <c r="FV1136" s="298"/>
      <c r="FW1136" s="298"/>
      <c r="FX1136" s="298"/>
      <c r="FY1136" s="298"/>
      <c r="FZ1136" s="298"/>
      <c r="GA1136" s="298"/>
      <c r="GB1136" s="298"/>
      <c r="GC1136" s="298"/>
      <c r="GD1136" s="298"/>
      <c r="GE1136" s="298"/>
      <c r="GF1136" s="298"/>
      <c r="GG1136" s="298"/>
      <c r="GH1136" s="298"/>
      <c r="GI1136" s="298"/>
      <c r="GJ1136" s="298"/>
      <c r="GK1136" s="298"/>
      <c r="GL1136" s="298"/>
      <c r="GM1136" s="298"/>
      <c r="GN1136" s="298"/>
      <c r="GO1136" s="298"/>
      <c r="GP1136" s="298"/>
      <c r="GQ1136" s="298"/>
      <c r="GR1136" s="298"/>
      <c r="GS1136" s="298"/>
      <c r="GT1136" s="298"/>
      <c r="GU1136" s="298"/>
      <c r="GV1136" s="298"/>
      <c r="GW1136" s="298"/>
      <c r="GX1136" s="298"/>
      <c r="GY1136" s="298"/>
      <c r="GZ1136" s="298"/>
      <c r="HA1136" s="298"/>
      <c r="HB1136" s="298"/>
      <c r="HC1136" s="298"/>
      <c r="HD1136" s="298"/>
      <c r="HE1136" s="298"/>
      <c r="HF1136" s="298"/>
      <c r="HG1136" s="298"/>
      <c r="HH1136" s="298"/>
      <c r="HI1136" s="298"/>
      <c r="HJ1136" s="298"/>
      <c r="HK1136" s="298"/>
      <c r="HL1136" s="298"/>
      <c r="HM1136" s="298"/>
      <c r="HN1136" s="298"/>
      <c r="HO1136" s="298"/>
      <c r="HP1136" s="298"/>
      <c r="HQ1136" s="298"/>
      <c r="HR1136" s="298"/>
      <c r="HS1136" s="298"/>
      <c r="HT1136" s="298"/>
      <c r="HU1136" s="298"/>
      <c r="HV1136" s="298"/>
      <c r="HW1136" s="298"/>
      <c r="HX1136" s="298"/>
      <c r="HY1136" s="298"/>
      <c r="HZ1136" s="298"/>
      <c r="IA1136" s="298"/>
      <c r="IB1136" s="298"/>
      <c r="IC1136" s="298"/>
      <c r="ID1136" s="298"/>
      <c r="IE1136" s="298"/>
      <c r="IF1136" s="298"/>
      <c r="IG1136" s="298"/>
      <c r="IH1136" s="298"/>
      <c r="II1136" s="298"/>
      <c r="IJ1136" s="298"/>
      <c r="IK1136" s="298"/>
      <c r="IL1136" s="298"/>
      <c r="IM1136" s="298"/>
      <c r="IN1136" s="298"/>
      <c r="IO1136" s="298"/>
      <c r="IP1136" s="298"/>
      <c r="IQ1136" s="298"/>
      <c r="IR1136" s="298"/>
      <c r="IS1136" s="298"/>
    </row>
    <row r="1137" spans="1:253" ht="39.75" customHeight="1">
      <c r="A1137" s="304" t="s">
        <v>892</v>
      </c>
      <c r="B1137" s="301"/>
      <c r="C1137" s="624"/>
      <c r="D1137" s="624"/>
      <c r="E1137" s="624"/>
      <c r="F1137" s="655"/>
      <c r="G1137" s="624"/>
      <c r="H1137" s="624"/>
      <c r="I1137" s="221"/>
      <c r="J1137" s="221"/>
      <c r="K1137" s="297"/>
      <c r="L1137" s="297"/>
      <c r="M1137" s="1036"/>
      <c r="N1137" s="221"/>
      <c r="O1137" s="856"/>
      <c r="P1137" s="856"/>
      <c r="Q1137" s="856"/>
      <c r="V1137" s="1049"/>
      <c r="W1137" s="1049"/>
      <c r="X1137" s="1049"/>
      <c r="Y1137" s="1049"/>
      <c r="Z1137" s="1049"/>
      <c r="AA1137" s="1049"/>
      <c r="AB1137" s="1049"/>
      <c r="AC1137" s="1049"/>
      <c r="AD1137" s="1049"/>
      <c r="AE1137" s="1049"/>
      <c r="AF1137" s="1049"/>
      <c r="AG1137" s="1049"/>
      <c r="AH1137" s="1049"/>
      <c r="AI1137" s="1049"/>
      <c r="AJ1137" s="1049"/>
      <c r="AK1137" s="1049"/>
      <c r="AL1137" s="1049"/>
      <c r="AM1137" s="1049"/>
      <c r="AN1137" s="1049"/>
      <c r="AO1137" s="1049"/>
      <c r="AP1137" s="1049"/>
      <c r="AQ1137" s="1049"/>
      <c r="AR1137" s="1049"/>
      <c r="AS1137" s="1049"/>
      <c r="AT1137" s="1049"/>
      <c r="AU1137" s="1049"/>
      <c r="AV1137" s="1049"/>
      <c r="AW1137" s="1049"/>
      <c r="AX1137" s="1049"/>
      <c r="AY1137" s="1049"/>
      <c r="AZ1137" s="1049"/>
      <c r="BA1137" s="1049"/>
      <c r="BB1137" s="1049"/>
      <c r="BC1137" s="1049"/>
      <c r="BD1137" s="1049"/>
      <c r="BE1137" s="1049"/>
      <c r="BF1137" s="1049"/>
      <c r="BG1137" s="1049"/>
      <c r="BH1137" s="1049"/>
      <c r="BI1137" s="1049"/>
      <c r="BJ1137" s="1049"/>
      <c r="BK1137" s="1049"/>
      <c r="BL1137" s="1049"/>
      <c r="BM1137" s="1049"/>
      <c r="BN1137" s="1049"/>
      <c r="BO1137" s="1049"/>
      <c r="BP1137" s="1049"/>
      <c r="BQ1137" s="1049"/>
      <c r="BR1137" s="1049"/>
      <c r="BS1137" s="1049"/>
      <c r="BT1137" s="1049"/>
      <c r="BU1137" s="1049"/>
      <c r="BV1137" s="1049"/>
      <c r="BW1137" s="1049"/>
      <c r="BX1137" s="1049"/>
      <c r="BY1137" s="1049"/>
      <c r="BZ1137" s="1049"/>
      <c r="CA1137" s="1049"/>
      <c r="CB1137" s="1049"/>
      <c r="CC1137" s="1049"/>
      <c r="CD1137" s="1049"/>
      <c r="CE1137" s="1049"/>
      <c r="CF1137" s="1049"/>
      <c r="CG1137" s="1049"/>
      <c r="CH1137" s="1049"/>
      <c r="CI1137" s="1049"/>
      <c r="CJ1137" s="1049"/>
      <c r="CK1137" s="1049"/>
      <c r="CL1137" s="1049"/>
      <c r="CM1137" s="1049"/>
      <c r="CN1137" s="1049"/>
      <c r="CO1137" s="1049"/>
      <c r="CP1137" s="298"/>
      <c r="CQ1137" s="298"/>
      <c r="CR1137" s="298"/>
      <c r="CS1137" s="298"/>
      <c r="CT1137" s="298"/>
      <c r="CU1137" s="298"/>
      <c r="CV1137" s="298"/>
      <c r="CW1137" s="298"/>
      <c r="CX1137" s="298"/>
      <c r="CY1137" s="298"/>
      <c r="CZ1137" s="298"/>
      <c r="DA1137" s="298"/>
      <c r="DB1137" s="298"/>
      <c r="DC1137" s="298"/>
      <c r="DD1137" s="298"/>
      <c r="DE1137" s="298"/>
      <c r="DF1137" s="298"/>
      <c r="DG1137" s="298"/>
      <c r="DH1137" s="298"/>
      <c r="DI1137" s="298"/>
      <c r="DJ1137" s="298"/>
      <c r="DK1137" s="298"/>
      <c r="DL1137" s="298"/>
      <c r="DM1137" s="298"/>
      <c r="DN1137" s="298"/>
      <c r="DO1137" s="298"/>
      <c r="DP1137" s="298"/>
      <c r="DQ1137" s="298"/>
      <c r="DR1137" s="298"/>
      <c r="DS1137" s="298"/>
      <c r="DT1137" s="298"/>
      <c r="DU1137" s="298"/>
      <c r="DV1137" s="298"/>
      <c r="DW1137" s="298"/>
      <c r="DX1137" s="298"/>
      <c r="DY1137" s="298"/>
      <c r="DZ1137" s="298"/>
      <c r="EA1137" s="298"/>
      <c r="EB1137" s="298"/>
      <c r="EC1137" s="298"/>
      <c r="ED1137" s="298"/>
      <c r="EE1137" s="298"/>
      <c r="EF1137" s="298"/>
      <c r="EG1137" s="298"/>
      <c r="EH1137" s="298"/>
      <c r="EI1137" s="298"/>
      <c r="EJ1137" s="298"/>
      <c r="EK1137" s="298"/>
      <c r="EL1137" s="298"/>
      <c r="EM1137" s="298"/>
      <c r="EN1137" s="298"/>
      <c r="EO1137" s="298"/>
      <c r="EP1137" s="298"/>
      <c r="EQ1137" s="298"/>
      <c r="ER1137" s="298"/>
      <c r="ES1137" s="298"/>
      <c r="ET1137" s="298"/>
      <c r="EU1137" s="298"/>
      <c r="EV1137" s="298"/>
      <c r="EW1137" s="298"/>
      <c r="EX1137" s="298"/>
      <c r="EY1137" s="298"/>
      <c r="EZ1137" s="298"/>
      <c r="FA1137" s="298"/>
      <c r="FB1137" s="298"/>
      <c r="FC1137" s="298"/>
      <c r="FD1137" s="298"/>
      <c r="FE1137" s="298"/>
      <c r="FF1137" s="298"/>
      <c r="FG1137" s="298"/>
      <c r="FH1137" s="298"/>
      <c r="FI1137" s="298"/>
      <c r="FJ1137" s="298"/>
      <c r="FK1137" s="298"/>
      <c r="FL1137" s="298"/>
      <c r="FM1137" s="298"/>
      <c r="FN1137" s="298"/>
      <c r="FO1137" s="298"/>
      <c r="FP1137" s="298"/>
      <c r="FQ1137" s="298"/>
      <c r="FR1137" s="298"/>
      <c r="FS1137" s="298"/>
      <c r="FT1137" s="298"/>
      <c r="FU1137" s="298"/>
      <c r="FV1137" s="298"/>
      <c r="FW1137" s="298"/>
      <c r="FX1137" s="298"/>
      <c r="FY1137" s="298"/>
      <c r="FZ1137" s="298"/>
      <c r="GA1137" s="298"/>
      <c r="GB1137" s="298"/>
      <c r="GC1137" s="298"/>
      <c r="GD1137" s="298"/>
      <c r="GE1137" s="298"/>
      <c r="GF1137" s="298"/>
      <c r="GG1137" s="298"/>
      <c r="GH1137" s="298"/>
      <c r="GI1137" s="298"/>
      <c r="GJ1137" s="298"/>
      <c r="GK1137" s="298"/>
      <c r="GL1137" s="298"/>
      <c r="GM1137" s="298"/>
      <c r="GN1137" s="298"/>
      <c r="GO1137" s="298"/>
      <c r="GP1137" s="298"/>
      <c r="GQ1137" s="298"/>
      <c r="GR1137" s="298"/>
      <c r="GS1137" s="298"/>
      <c r="GT1137" s="298"/>
      <c r="GU1137" s="298"/>
      <c r="GV1137" s="298"/>
      <c r="GW1137" s="298"/>
      <c r="GX1137" s="298"/>
      <c r="GY1137" s="298"/>
      <c r="GZ1137" s="298"/>
      <c r="HA1137" s="298"/>
      <c r="HB1137" s="298"/>
      <c r="HC1137" s="298"/>
      <c r="HD1137" s="298"/>
      <c r="HE1137" s="298"/>
      <c r="HF1137" s="298"/>
      <c r="HG1137" s="298"/>
      <c r="HH1137" s="298"/>
      <c r="HI1137" s="298"/>
      <c r="HJ1137" s="298"/>
      <c r="HK1137" s="298"/>
      <c r="HL1137" s="298"/>
      <c r="HM1137" s="298"/>
      <c r="HN1137" s="298"/>
      <c r="HO1137" s="298"/>
      <c r="HP1137" s="298"/>
      <c r="HQ1137" s="298"/>
      <c r="HR1137" s="298"/>
      <c r="HS1137" s="298"/>
      <c r="HT1137" s="298"/>
      <c r="HU1137" s="298"/>
      <c r="HV1137" s="298"/>
      <c r="HW1137" s="298"/>
      <c r="HX1137" s="298"/>
      <c r="HY1137" s="298"/>
      <c r="HZ1137" s="298"/>
      <c r="IA1137" s="298"/>
      <c r="IB1137" s="298"/>
      <c r="IC1137" s="298"/>
      <c r="ID1137" s="298"/>
      <c r="IE1137" s="298"/>
      <c r="IF1137" s="298"/>
      <c r="IG1137" s="298"/>
      <c r="IH1137" s="298"/>
      <c r="II1137" s="298"/>
      <c r="IJ1137" s="298"/>
      <c r="IK1137" s="298"/>
      <c r="IL1137" s="298"/>
      <c r="IM1137" s="298"/>
      <c r="IN1137" s="298"/>
      <c r="IO1137" s="298"/>
      <c r="IP1137" s="298"/>
      <c r="IQ1137" s="298"/>
      <c r="IR1137" s="298"/>
      <c r="IS1137" s="298"/>
    </row>
    <row r="1138" spans="1:253" ht="148.5" customHeight="1">
      <c r="A1138" s="221">
        <v>3</v>
      </c>
      <c r="B1138" s="301">
        <v>1301100</v>
      </c>
      <c r="C1138" s="624" t="s">
        <v>871</v>
      </c>
      <c r="D1138" s="624" t="s">
        <v>861</v>
      </c>
      <c r="E1138" s="624" t="s">
        <v>862</v>
      </c>
      <c r="F1138" s="655" t="s">
        <v>863</v>
      </c>
      <c r="G1138" s="624" t="s">
        <v>869</v>
      </c>
      <c r="H1138" s="624" t="s">
        <v>865</v>
      </c>
      <c r="I1138" s="221" t="s">
        <v>866</v>
      </c>
      <c r="J1138" s="221">
        <v>1</v>
      </c>
      <c r="K1138" s="297">
        <v>44197</v>
      </c>
      <c r="L1138" s="297">
        <v>44286</v>
      </c>
      <c r="M1138" s="1036">
        <f t="shared" si="10"/>
        <v>12.714285714285714</v>
      </c>
      <c r="N1138" s="221" t="s">
        <v>872</v>
      </c>
      <c r="O1138" s="852">
        <v>1</v>
      </c>
      <c r="P1138" s="854">
        <v>0</v>
      </c>
      <c r="Q1138" s="854">
        <v>0</v>
      </c>
      <c r="V1138" s="1049"/>
      <c r="W1138" s="1049"/>
      <c r="X1138" s="1049"/>
      <c r="Y1138" s="1049"/>
      <c r="Z1138" s="1049"/>
      <c r="AA1138" s="1049"/>
      <c r="AB1138" s="1049"/>
      <c r="AC1138" s="1049"/>
      <c r="AD1138" s="1049"/>
      <c r="AE1138" s="1049"/>
      <c r="AF1138" s="1049"/>
      <c r="AG1138" s="1049"/>
      <c r="AH1138" s="1049"/>
      <c r="AI1138" s="1049"/>
      <c r="AJ1138" s="1049"/>
      <c r="AK1138" s="1049"/>
      <c r="AL1138" s="1049"/>
      <c r="AM1138" s="1049"/>
      <c r="AN1138" s="1049"/>
      <c r="AO1138" s="1049"/>
      <c r="AP1138" s="1049"/>
      <c r="AQ1138" s="1049"/>
      <c r="AR1138" s="1049"/>
      <c r="AS1138" s="1049"/>
      <c r="AT1138" s="1049"/>
      <c r="AU1138" s="1049"/>
      <c r="AV1138" s="1049"/>
      <c r="AW1138" s="1049"/>
      <c r="AX1138" s="1049"/>
      <c r="AY1138" s="1049"/>
      <c r="AZ1138" s="1049"/>
      <c r="BA1138" s="1049"/>
      <c r="BB1138" s="1049"/>
      <c r="BC1138" s="1049"/>
      <c r="BD1138" s="1049"/>
      <c r="BE1138" s="1049"/>
      <c r="BF1138" s="1049"/>
      <c r="BG1138" s="1049"/>
      <c r="BH1138" s="1049"/>
      <c r="BI1138" s="1049"/>
      <c r="BJ1138" s="1049"/>
      <c r="BK1138" s="1049"/>
      <c r="BL1138" s="1049"/>
      <c r="BM1138" s="1049"/>
      <c r="BN1138" s="1049"/>
      <c r="BO1138" s="1049"/>
      <c r="BP1138" s="1049"/>
      <c r="BQ1138" s="1049"/>
      <c r="BR1138" s="1049"/>
      <c r="BS1138" s="1049"/>
      <c r="BT1138" s="1049"/>
      <c r="BU1138" s="1049"/>
      <c r="BV1138" s="1049"/>
      <c r="BW1138" s="1049"/>
      <c r="BX1138" s="1049"/>
      <c r="BY1138" s="1049"/>
      <c r="BZ1138" s="1049"/>
      <c r="CA1138" s="1049"/>
      <c r="CB1138" s="1049"/>
      <c r="CC1138" s="1049"/>
      <c r="CD1138" s="1049"/>
      <c r="CE1138" s="1049"/>
      <c r="CF1138" s="1049"/>
      <c r="CG1138" s="1049"/>
      <c r="CH1138" s="1049"/>
      <c r="CI1138" s="1049"/>
      <c r="CJ1138" s="1049"/>
      <c r="CK1138" s="1049"/>
      <c r="CL1138" s="1049"/>
      <c r="CM1138" s="1049"/>
      <c r="CN1138" s="1049"/>
      <c r="CO1138" s="1049"/>
      <c r="CP1138" s="298"/>
      <c r="CQ1138" s="298"/>
      <c r="CR1138" s="298"/>
      <c r="CS1138" s="298"/>
      <c r="CT1138" s="298"/>
      <c r="CU1138" s="298"/>
      <c r="CV1138" s="298"/>
      <c r="CW1138" s="298"/>
      <c r="CX1138" s="298"/>
      <c r="CY1138" s="298"/>
      <c r="CZ1138" s="298"/>
      <c r="DA1138" s="298"/>
      <c r="DB1138" s="298"/>
      <c r="DC1138" s="298"/>
      <c r="DD1138" s="298"/>
      <c r="DE1138" s="298"/>
      <c r="DF1138" s="298"/>
      <c r="DG1138" s="298"/>
      <c r="DH1138" s="298"/>
      <c r="DI1138" s="298"/>
      <c r="DJ1138" s="298"/>
      <c r="DK1138" s="298"/>
      <c r="DL1138" s="298"/>
      <c r="DM1138" s="298"/>
      <c r="DN1138" s="298"/>
      <c r="DO1138" s="298"/>
      <c r="DP1138" s="298"/>
      <c r="DQ1138" s="298"/>
      <c r="DR1138" s="298"/>
      <c r="DS1138" s="298"/>
      <c r="DT1138" s="298"/>
      <c r="DU1138" s="298"/>
      <c r="DV1138" s="298"/>
      <c r="DW1138" s="298"/>
      <c r="DX1138" s="298"/>
      <c r="DY1138" s="298"/>
      <c r="DZ1138" s="298"/>
      <c r="EA1138" s="298"/>
      <c r="EB1138" s="298"/>
      <c r="EC1138" s="298"/>
      <c r="ED1138" s="298"/>
      <c r="EE1138" s="298"/>
      <c r="EF1138" s="298"/>
      <c r="EG1138" s="298"/>
      <c r="EH1138" s="298"/>
      <c r="EI1138" s="298"/>
      <c r="EJ1138" s="298"/>
      <c r="EK1138" s="298"/>
      <c r="EL1138" s="298"/>
      <c r="EM1138" s="298"/>
      <c r="EN1138" s="298"/>
      <c r="EO1138" s="298"/>
      <c r="EP1138" s="298"/>
      <c r="EQ1138" s="298"/>
      <c r="ER1138" s="298"/>
      <c r="ES1138" s="298"/>
      <c r="ET1138" s="298"/>
      <c r="EU1138" s="298"/>
      <c r="EV1138" s="298"/>
      <c r="EW1138" s="298"/>
      <c r="EX1138" s="298"/>
      <c r="EY1138" s="298"/>
      <c r="EZ1138" s="298"/>
      <c r="FA1138" s="298"/>
      <c r="FB1138" s="298"/>
      <c r="FC1138" s="298"/>
      <c r="FD1138" s="298"/>
      <c r="FE1138" s="298"/>
      <c r="FF1138" s="298"/>
      <c r="FG1138" s="298"/>
      <c r="FH1138" s="298"/>
      <c r="FI1138" s="298"/>
      <c r="FJ1138" s="298"/>
      <c r="FK1138" s="298"/>
      <c r="FL1138" s="298"/>
      <c r="FM1138" s="298"/>
      <c r="FN1138" s="298"/>
      <c r="FO1138" s="298"/>
      <c r="FP1138" s="298"/>
      <c r="FQ1138" s="298"/>
      <c r="FR1138" s="298"/>
      <c r="FS1138" s="298"/>
      <c r="FT1138" s="298"/>
      <c r="FU1138" s="298"/>
      <c r="FV1138" s="298"/>
      <c r="FW1138" s="298"/>
      <c r="FX1138" s="298"/>
      <c r="FY1138" s="298"/>
      <c r="FZ1138" s="298"/>
      <c r="GA1138" s="298"/>
      <c r="GB1138" s="298"/>
      <c r="GC1138" s="298"/>
      <c r="GD1138" s="298"/>
      <c r="GE1138" s="298"/>
      <c r="GF1138" s="298"/>
      <c r="GG1138" s="298"/>
      <c r="GH1138" s="298"/>
      <c r="GI1138" s="298"/>
      <c r="GJ1138" s="298"/>
      <c r="GK1138" s="298"/>
      <c r="GL1138" s="298"/>
      <c r="GM1138" s="298"/>
      <c r="GN1138" s="298"/>
      <c r="GO1138" s="298"/>
      <c r="GP1138" s="298"/>
      <c r="GQ1138" s="298"/>
      <c r="GR1138" s="298"/>
      <c r="GS1138" s="298"/>
      <c r="GT1138" s="298"/>
      <c r="GU1138" s="298"/>
      <c r="GV1138" s="298"/>
      <c r="GW1138" s="298"/>
      <c r="GX1138" s="298"/>
      <c r="GY1138" s="298"/>
      <c r="GZ1138" s="298"/>
      <c r="HA1138" s="298"/>
      <c r="HB1138" s="298"/>
      <c r="HC1138" s="298"/>
      <c r="HD1138" s="298"/>
      <c r="HE1138" s="298"/>
      <c r="HF1138" s="298"/>
      <c r="HG1138" s="298"/>
      <c r="HH1138" s="298"/>
      <c r="HI1138" s="298"/>
      <c r="HJ1138" s="298"/>
      <c r="HK1138" s="298"/>
      <c r="HL1138" s="298"/>
      <c r="HM1138" s="298"/>
      <c r="HN1138" s="298"/>
      <c r="HO1138" s="298"/>
      <c r="HP1138" s="298"/>
      <c r="HQ1138" s="298"/>
      <c r="HR1138" s="298"/>
      <c r="HS1138" s="298"/>
      <c r="HT1138" s="298"/>
      <c r="HU1138" s="298"/>
      <c r="HV1138" s="298"/>
      <c r="HW1138" s="298"/>
      <c r="HX1138" s="298"/>
      <c r="HY1138" s="298"/>
      <c r="HZ1138" s="298"/>
      <c r="IA1138" s="298"/>
      <c r="IB1138" s="298"/>
      <c r="IC1138" s="298"/>
      <c r="ID1138" s="298"/>
      <c r="IE1138" s="298"/>
      <c r="IF1138" s="298"/>
      <c r="IG1138" s="298"/>
      <c r="IH1138" s="298"/>
      <c r="II1138" s="298"/>
      <c r="IJ1138" s="298"/>
      <c r="IK1138" s="298"/>
      <c r="IL1138" s="298"/>
      <c r="IM1138" s="298"/>
      <c r="IN1138" s="298"/>
      <c r="IO1138" s="298"/>
      <c r="IP1138" s="298"/>
      <c r="IQ1138" s="298"/>
      <c r="IR1138" s="298"/>
      <c r="IS1138" s="298"/>
    </row>
    <row r="1139" spans="1:253" ht="48" customHeight="1">
      <c r="A1139" s="304" t="s">
        <v>892</v>
      </c>
      <c r="B1139" s="301"/>
      <c r="C1139" s="296"/>
      <c r="D1139" s="296"/>
      <c r="E1139" s="296"/>
      <c r="F1139" s="302"/>
      <c r="G1139" s="296"/>
      <c r="H1139" s="296"/>
      <c r="I1139" s="221"/>
      <c r="J1139" s="221"/>
      <c r="K1139" s="297"/>
      <c r="L1139" s="297"/>
      <c r="M1139" s="1036"/>
      <c r="N1139" s="221"/>
      <c r="O1139" s="856"/>
      <c r="P1139" s="856"/>
      <c r="Q1139" s="856"/>
      <c r="V1139" s="1049"/>
      <c r="W1139" s="1049"/>
      <c r="X1139" s="1049"/>
      <c r="Y1139" s="1049"/>
      <c r="Z1139" s="1049"/>
      <c r="AA1139" s="1049"/>
      <c r="AB1139" s="1049"/>
      <c r="AC1139" s="1049"/>
      <c r="AD1139" s="1049"/>
      <c r="AE1139" s="1049"/>
      <c r="AF1139" s="1049"/>
      <c r="AG1139" s="1049"/>
      <c r="AH1139" s="1049"/>
      <c r="AI1139" s="1049"/>
      <c r="AJ1139" s="1049"/>
      <c r="AK1139" s="1049"/>
      <c r="AL1139" s="1049"/>
      <c r="AM1139" s="1049"/>
      <c r="AN1139" s="1049"/>
      <c r="AO1139" s="1049"/>
      <c r="AP1139" s="1049"/>
      <c r="AQ1139" s="1049"/>
      <c r="AR1139" s="1049"/>
      <c r="AS1139" s="1049"/>
      <c r="AT1139" s="1049"/>
      <c r="AU1139" s="1049"/>
      <c r="AV1139" s="1049"/>
      <c r="AW1139" s="1049"/>
      <c r="AX1139" s="1049"/>
      <c r="AY1139" s="1049"/>
      <c r="AZ1139" s="1049"/>
      <c r="BA1139" s="1049"/>
      <c r="BB1139" s="1049"/>
      <c r="BC1139" s="1049"/>
      <c r="BD1139" s="1049"/>
      <c r="BE1139" s="1049"/>
      <c r="BF1139" s="1049"/>
      <c r="BG1139" s="1049"/>
      <c r="BH1139" s="1049"/>
      <c r="BI1139" s="1049"/>
      <c r="BJ1139" s="1049"/>
      <c r="BK1139" s="1049"/>
      <c r="BL1139" s="1049"/>
      <c r="BM1139" s="1049"/>
      <c r="BN1139" s="1049"/>
      <c r="BO1139" s="1049"/>
      <c r="BP1139" s="1049"/>
      <c r="BQ1139" s="1049"/>
      <c r="BR1139" s="1049"/>
      <c r="BS1139" s="1049"/>
      <c r="BT1139" s="1049"/>
      <c r="BU1139" s="1049"/>
      <c r="BV1139" s="1049"/>
      <c r="BW1139" s="1049"/>
      <c r="BX1139" s="1049"/>
      <c r="BY1139" s="1049"/>
      <c r="BZ1139" s="1049"/>
      <c r="CA1139" s="1049"/>
      <c r="CB1139" s="1049"/>
      <c r="CC1139" s="1049"/>
      <c r="CD1139" s="1049"/>
      <c r="CE1139" s="1049"/>
      <c r="CF1139" s="1049"/>
      <c r="CG1139" s="1049"/>
      <c r="CH1139" s="1049"/>
      <c r="CI1139" s="1049"/>
      <c r="CJ1139" s="1049"/>
      <c r="CK1139" s="1049"/>
      <c r="CL1139" s="1049"/>
      <c r="CM1139" s="1049"/>
      <c r="CN1139" s="1049"/>
      <c r="CO1139" s="1049"/>
      <c r="CP1139" s="298"/>
      <c r="CQ1139" s="298"/>
      <c r="CR1139" s="298"/>
      <c r="CS1139" s="298"/>
      <c r="CT1139" s="298"/>
      <c r="CU1139" s="298"/>
      <c r="CV1139" s="298"/>
      <c r="CW1139" s="298"/>
      <c r="CX1139" s="298"/>
      <c r="CY1139" s="298"/>
      <c r="CZ1139" s="298"/>
      <c r="DA1139" s="298"/>
      <c r="DB1139" s="298"/>
      <c r="DC1139" s="298"/>
      <c r="DD1139" s="298"/>
      <c r="DE1139" s="298"/>
      <c r="DF1139" s="298"/>
      <c r="DG1139" s="298"/>
      <c r="DH1139" s="298"/>
      <c r="DI1139" s="298"/>
      <c r="DJ1139" s="298"/>
      <c r="DK1139" s="298"/>
      <c r="DL1139" s="298"/>
      <c r="DM1139" s="298"/>
      <c r="DN1139" s="298"/>
      <c r="DO1139" s="298"/>
      <c r="DP1139" s="298"/>
      <c r="DQ1139" s="298"/>
      <c r="DR1139" s="298"/>
      <c r="DS1139" s="298"/>
      <c r="DT1139" s="298"/>
      <c r="DU1139" s="298"/>
      <c r="DV1139" s="298"/>
      <c r="DW1139" s="298"/>
      <c r="DX1139" s="298"/>
      <c r="DY1139" s="298"/>
      <c r="DZ1139" s="298"/>
      <c r="EA1139" s="298"/>
      <c r="EB1139" s="298"/>
      <c r="EC1139" s="298"/>
      <c r="ED1139" s="298"/>
      <c r="EE1139" s="298"/>
      <c r="EF1139" s="298"/>
      <c r="EG1139" s="298"/>
      <c r="EH1139" s="298"/>
      <c r="EI1139" s="298"/>
      <c r="EJ1139" s="298"/>
      <c r="EK1139" s="298"/>
      <c r="EL1139" s="298"/>
      <c r="EM1139" s="298"/>
      <c r="EN1139" s="298"/>
      <c r="EO1139" s="298"/>
      <c r="EP1139" s="298"/>
      <c r="EQ1139" s="298"/>
      <c r="ER1139" s="298"/>
      <c r="ES1139" s="298"/>
      <c r="ET1139" s="298"/>
      <c r="EU1139" s="298"/>
      <c r="EV1139" s="298"/>
      <c r="EW1139" s="298"/>
      <c r="EX1139" s="298"/>
      <c r="EY1139" s="298"/>
      <c r="EZ1139" s="298"/>
      <c r="FA1139" s="298"/>
      <c r="FB1139" s="298"/>
      <c r="FC1139" s="298"/>
      <c r="FD1139" s="298"/>
      <c r="FE1139" s="298"/>
      <c r="FF1139" s="298"/>
      <c r="FG1139" s="298"/>
      <c r="FH1139" s="298"/>
      <c r="FI1139" s="298"/>
      <c r="FJ1139" s="298"/>
      <c r="FK1139" s="298"/>
      <c r="FL1139" s="298"/>
      <c r="FM1139" s="298"/>
      <c r="FN1139" s="298"/>
      <c r="FO1139" s="298"/>
      <c r="FP1139" s="298"/>
      <c r="FQ1139" s="298"/>
      <c r="FR1139" s="298"/>
      <c r="FS1139" s="298"/>
      <c r="FT1139" s="298"/>
      <c r="FU1139" s="298"/>
      <c r="FV1139" s="298"/>
      <c r="FW1139" s="298"/>
      <c r="FX1139" s="298"/>
      <c r="FY1139" s="298"/>
      <c r="FZ1139" s="298"/>
      <c r="GA1139" s="298"/>
      <c r="GB1139" s="298"/>
      <c r="GC1139" s="298"/>
      <c r="GD1139" s="298"/>
      <c r="GE1139" s="298"/>
      <c r="GF1139" s="298"/>
      <c r="GG1139" s="298"/>
      <c r="GH1139" s="298"/>
      <c r="GI1139" s="298"/>
      <c r="GJ1139" s="298"/>
      <c r="GK1139" s="298"/>
      <c r="GL1139" s="298"/>
      <c r="GM1139" s="298"/>
      <c r="GN1139" s="298"/>
      <c r="GO1139" s="298"/>
      <c r="GP1139" s="298"/>
      <c r="GQ1139" s="298"/>
      <c r="GR1139" s="298"/>
      <c r="GS1139" s="298"/>
      <c r="GT1139" s="298"/>
      <c r="GU1139" s="298"/>
      <c r="GV1139" s="298"/>
      <c r="GW1139" s="298"/>
      <c r="GX1139" s="298"/>
      <c r="GY1139" s="298"/>
      <c r="GZ1139" s="298"/>
      <c r="HA1139" s="298"/>
      <c r="HB1139" s="298"/>
      <c r="HC1139" s="298"/>
      <c r="HD1139" s="298"/>
      <c r="HE1139" s="298"/>
      <c r="HF1139" s="298"/>
      <c r="HG1139" s="298"/>
      <c r="HH1139" s="298"/>
      <c r="HI1139" s="298"/>
      <c r="HJ1139" s="298"/>
      <c r="HK1139" s="298"/>
      <c r="HL1139" s="298"/>
      <c r="HM1139" s="298"/>
      <c r="HN1139" s="298"/>
      <c r="HO1139" s="298"/>
      <c r="HP1139" s="298"/>
      <c r="HQ1139" s="298"/>
      <c r="HR1139" s="298"/>
      <c r="HS1139" s="298"/>
      <c r="HT1139" s="298"/>
      <c r="HU1139" s="298"/>
      <c r="HV1139" s="298"/>
      <c r="HW1139" s="298"/>
      <c r="HX1139" s="298"/>
      <c r="HY1139" s="298"/>
      <c r="HZ1139" s="298"/>
      <c r="IA1139" s="298"/>
      <c r="IB1139" s="298"/>
      <c r="IC1139" s="298"/>
      <c r="ID1139" s="298"/>
      <c r="IE1139" s="298"/>
      <c r="IF1139" s="298"/>
      <c r="IG1139" s="298"/>
      <c r="IH1139" s="298"/>
      <c r="II1139" s="298"/>
      <c r="IJ1139" s="298"/>
      <c r="IK1139" s="298"/>
      <c r="IL1139" s="298"/>
      <c r="IM1139" s="298"/>
      <c r="IN1139" s="298"/>
      <c r="IO1139" s="298"/>
      <c r="IP1139" s="298"/>
      <c r="IQ1139" s="298"/>
      <c r="IR1139" s="298"/>
      <c r="IS1139" s="298"/>
    </row>
    <row r="1140" spans="1:253" ht="150" customHeight="1">
      <c r="A1140" s="221">
        <v>4</v>
      </c>
      <c r="B1140" s="301">
        <v>1301100</v>
      </c>
      <c r="C1140" s="296" t="s">
        <v>873</v>
      </c>
      <c r="D1140" s="296" t="s">
        <v>874</v>
      </c>
      <c r="E1140" s="296" t="s">
        <v>875</v>
      </c>
      <c r="F1140" s="302" t="s">
        <v>863</v>
      </c>
      <c r="G1140" s="296" t="s">
        <v>869</v>
      </c>
      <c r="H1140" s="296" t="s">
        <v>876</v>
      </c>
      <c r="I1140" s="221" t="s">
        <v>866</v>
      </c>
      <c r="J1140" s="221">
        <v>1</v>
      </c>
      <c r="K1140" s="297">
        <v>44197</v>
      </c>
      <c r="L1140" s="297">
        <v>44286</v>
      </c>
      <c r="M1140" s="1036">
        <f t="shared" si="10"/>
        <v>12.714285714285714</v>
      </c>
      <c r="N1140" s="221" t="s">
        <v>872</v>
      </c>
      <c r="O1140" s="852">
        <v>1</v>
      </c>
      <c r="P1140" s="854">
        <v>0</v>
      </c>
      <c r="Q1140" s="854">
        <v>0</v>
      </c>
      <c r="V1140" s="1049"/>
      <c r="W1140" s="1049"/>
      <c r="X1140" s="1049"/>
      <c r="Y1140" s="1049"/>
      <c r="Z1140" s="1049"/>
      <c r="AA1140" s="1049"/>
      <c r="AB1140" s="1049"/>
      <c r="AC1140" s="1049"/>
      <c r="AD1140" s="1049"/>
      <c r="AE1140" s="1049"/>
      <c r="AF1140" s="1049"/>
      <c r="AG1140" s="1049"/>
      <c r="AH1140" s="1049"/>
      <c r="AI1140" s="1049"/>
      <c r="AJ1140" s="1049"/>
      <c r="AK1140" s="1049"/>
      <c r="AL1140" s="1049"/>
      <c r="AM1140" s="1049"/>
      <c r="AN1140" s="1049"/>
      <c r="AO1140" s="1049"/>
      <c r="AP1140" s="1049"/>
      <c r="AQ1140" s="1049"/>
      <c r="AR1140" s="1049"/>
      <c r="AS1140" s="1049"/>
      <c r="AT1140" s="1049"/>
      <c r="AU1140" s="1049"/>
      <c r="AV1140" s="1049"/>
      <c r="AW1140" s="1049"/>
      <c r="AX1140" s="1049"/>
      <c r="AY1140" s="1049"/>
      <c r="AZ1140" s="1049"/>
      <c r="BA1140" s="1049"/>
      <c r="BB1140" s="1049"/>
      <c r="BC1140" s="1049"/>
      <c r="BD1140" s="1049"/>
      <c r="BE1140" s="1049"/>
      <c r="BF1140" s="1049"/>
      <c r="BG1140" s="1049"/>
      <c r="BH1140" s="1049"/>
      <c r="BI1140" s="1049"/>
      <c r="BJ1140" s="1049"/>
      <c r="BK1140" s="1049"/>
      <c r="BL1140" s="1049"/>
      <c r="BM1140" s="1049"/>
      <c r="BN1140" s="1049"/>
      <c r="BO1140" s="1049"/>
      <c r="BP1140" s="1049"/>
      <c r="BQ1140" s="1049"/>
      <c r="BR1140" s="1049"/>
      <c r="BS1140" s="1049"/>
      <c r="BT1140" s="1049"/>
      <c r="BU1140" s="1049"/>
      <c r="BV1140" s="1049"/>
      <c r="BW1140" s="1049"/>
      <c r="BX1140" s="1049"/>
      <c r="BY1140" s="1049"/>
      <c r="BZ1140" s="1049"/>
      <c r="CA1140" s="1049"/>
      <c r="CB1140" s="1049"/>
      <c r="CC1140" s="1049"/>
      <c r="CD1140" s="1049"/>
      <c r="CE1140" s="1049"/>
      <c r="CF1140" s="1049"/>
      <c r="CG1140" s="1049"/>
      <c r="CH1140" s="1049"/>
      <c r="CI1140" s="1049"/>
      <c r="CJ1140" s="1049"/>
      <c r="CK1140" s="1049"/>
      <c r="CL1140" s="1049"/>
      <c r="CM1140" s="1049"/>
      <c r="CN1140" s="1049"/>
      <c r="CO1140" s="1049"/>
      <c r="CP1140" s="298"/>
      <c r="CQ1140" s="298"/>
      <c r="CR1140" s="298"/>
      <c r="CS1140" s="298"/>
      <c r="CT1140" s="298"/>
      <c r="CU1140" s="298"/>
      <c r="CV1140" s="298"/>
      <c r="CW1140" s="298"/>
      <c r="CX1140" s="298"/>
      <c r="CY1140" s="298"/>
      <c r="CZ1140" s="298"/>
      <c r="DA1140" s="298"/>
      <c r="DB1140" s="298"/>
      <c r="DC1140" s="298"/>
      <c r="DD1140" s="298"/>
      <c r="DE1140" s="298"/>
      <c r="DF1140" s="298"/>
      <c r="DG1140" s="298"/>
      <c r="DH1140" s="298"/>
      <c r="DI1140" s="298"/>
      <c r="DJ1140" s="298"/>
      <c r="DK1140" s="298"/>
      <c r="DL1140" s="298"/>
      <c r="DM1140" s="298"/>
      <c r="DN1140" s="298"/>
      <c r="DO1140" s="298"/>
      <c r="DP1140" s="298"/>
      <c r="DQ1140" s="298"/>
      <c r="DR1140" s="298"/>
      <c r="DS1140" s="298"/>
      <c r="DT1140" s="298"/>
      <c r="DU1140" s="298"/>
      <c r="DV1140" s="298"/>
      <c r="DW1140" s="298"/>
      <c r="DX1140" s="298"/>
      <c r="DY1140" s="298"/>
      <c r="DZ1140" s="298"/>
      <c r="EA1140" s="298"/>
      <c r="EB1140" s="298"/>
      <c r="EC1140" s="298"/>
      <c r="ED1140" s="298"/>
      <c r="EE1140" s="298"/>
      <c r="EF1140" s="298"/>
      <c r="EG1140" s="298"/>
      <c r="EH1140" s="298"/>
      <c r="EI1140" s="298"/>
      <c r="EJ1140" s="298"/>
      <c r="EK1140" s="298"/>
      <c r="EL1140" s="298"/>
      <c r="EM1140" s="298"/>
      <c r="EN1140" s="298"/>
      <c r="EO1140" s="298"/>
      <c r="EP1140" s="298"/>
      <c r="EQ1140" s="298"/>
      <c r="ER1140" s="298"/>
      <c r="ES1140" s="298"/>
      <c r="ET1140" s="298"/>
      <c r="EU1140" s="298"/>
      <c r="EV1140" s="298"/>
      <c r="EW1140" s="298"/>
      <c r="EX1140" s="298"/>
      <c r="EY1140" s="298"/>
      <c r="EZ1140" s="298"/>
      <c r="FA1140" s="298"/>
      <c r="FB1140" s="298"/>
      <c r="FC1140" s="298"/>
      <c r="FD1140" s="298"/>
      <c r="FE1140" s="298"/>
      <c r="FF1140" s="298"/>
      <c r="FG1140" s="298"/>
      <c r="FH1140" s="298"/>
      <c r="FI1140" s="298"/>
      <c r="FJ1140" s="298"/>
      <c r="FK1140" s="298"/>
      <c r="FL1140" s="298"/>
      <c r="FM1140" s="298"/>
      <c r="FN1140" s="298"/>
      <c r="FO1140" s="298"/>
      <c r="FP1140" s="298"/>
      <c r="FQ1140" s="298"/>
      <c r="FR1140" s="298"/>
      <c r="FS1140" s="298"/>
      <c r="FT1140" s="298"/>
      <c r="FU1140" s="298"/>
      <c r="FV1140" s="298"/>
      <c r="FW1140" s="298"/>
      <c r="FX1140" s="298"/>
      <c r="FY1140" s="298"/>
      <c r="FZ1140" s="298"/>
      <c r="GA1140" s="298"/>
      <c r="GB1140" s="298"/>
      <c r="GC1140" s="298"/>
      <c r="GD1140" s="298"/>
      <c r="GE1140" s="298"/>
      <c r="GF1140" s="298"/>
      <c r="GG1140" s="298"/>
      <c r="GH1140" s="298"/>
      <c r="GI1140" s="298"/>
      <c r="GJ1140" s="298"/>
      <c r="GK1140" s="298"/>
      <c r="GL1140" s="298"/>
      <c r="GM1140" s="298"/>
      <c r="GN1140" s="298"/>
      <c r="GO1140" s="298"/>
      <c r="GP1140" s="298"/>
      <c r="GQ1140" s="298"/>
      <c r="GR1140" s="298"/>
      <c r="GS1140" s="298"/>
      <c r="GT1140" s="298"/>
      <c r="GU1140" s="298"/>
      <c r="GV1140" s="298"/>
      <c r="GW1140" s="298"/>
      <c r="GX1140" s="298"/>
      <c r="GY1140" s="298"/>
      <c r="GZ1140" s="298"/>
      <c r="HA1140" s="298"/>
      <c r="HB1140" s="298"/>
      <c r="HC1140" s="298"/>
      <c r="HD1140" s="298"/>
      <c r="HE1140" s="298"/>
      <c r="HF1140" s="298"/>
      <c r="HG1140" s="298"/>
      <c r="HH1140" s="298"/>
      <c r="HI1140" s="298"/>
      <c r="HJ1140" s="298"/>
      <c r="HK1140" s="298"/>
      <c r="HL1140" s="298"/>
      <c r="HM1140" s="298"/>
      <c r="HN1140" s="298"/>
      <c r="HO1140" s="298"/>
      <c r="HP1140" s="298"/>
      <c r="HQ1140" s="298"/>
      <c r="HR1140" s="298"/>
      <c r="HS1140" s="298"/>
      <c r="HT1140" s="298"/>
      <c r="HU1140" s="298"/>
      <c r="HV1140" s="298"/>
      <c r="HW1140" s="298"/>
      <c r="HX1140" s="298"/>
      <c r="HY1140" s="298"/>
      <c r="HZ1140" s="298"/>
      <c r="IA1140" s="298"/>
      <c r="IB1140" s="298"/>
      <c r="IC1140" s="298"/>
      <c r="ID1140" s="298"/>
      <c r="IE1140" s="298"/>
      <c r="IF1140" s="298"/>
      <c r="IG1140" s="298"/>
      <c r="IH1140" s="298"/>
      <c r="II1140" s="298"/>
      <c r="IJ1140" s="298"/>
      <c r="IK1140" s="298"/>
      <c r="IL1140" s="298"/>
      <c r="IM1140" s="298"/>
      <c r="IN1140" s="298"/>
      <c r="IO1140" s="298"/>
      <c r="IP1140" s="298"/>
      <c r="IQ1140" s="298"/>
      <c r="IR1140" s="298"/>
      <c r="IS1140" s="298"/>
    </row>
    <row r="1141" spans="1:253" ht="60.75" customHeight="1">
      <c r="A1141" s="304" t="s">
        <v>893</v>
      </c>
      <c r="B1141" s="301"/>
      <c r="C1141" s="296"/>
      <c r="D1141" s="296"/>
      <c r="E1141" s="296"/>
      <c r="F1141" s="302"/>
      <c r="G1141" s="296"/>
      <c r="H1141" s="296"/>
      <c r="I1141" s="221"/>
      <c r="J1141" s="221"/>
      <c r="K1141" s="297"/>
      <c r="L1141" s="297"/>
      <c r="M1141" s="1036"/>
      <c r="N1141" s="221"/>
      <c r="O1141" s="856"/>
      <c r="P1141" s="856"/>
      <c r="Q1141" s="856"/>
      <c r="V1141" s="1049"/>
      <c r="W1141" s="1049"/>
      <c r="X1141" s="1049"/>
      <c r="Y1141" s="1049"/>
      <c r="Z1141" s="1049"/>
      <c r="AA1141" s="1049"/>
      <c r="AB1141" s="1049"/>
      <c r="AC1141" s="1049"/>
      <c r="AD1141" s="1049"/>
      <c r="AE1141" s="1049"/>
      <c r="AF1141" s="1049"/>
      <c r="AG1141" s="1049"/>
      <c r="AH1141" s="1049"/>
      <c r="AI1141" s="1049"/>
      <c r="AJ1141" s="1049"/>
      <c r="AK1141" s="1049"/>
      <c r="AL1141" s="1049"/>
      <c r="AM1141" s="1049"/>
      <c r="AN1141" s="1049"/>
      <c r="AO1141" s="1049"/>
      <c r="AP1141" s="1049"/>
      <c r="AQ1141" s="1049"/>
      <c r="AR1141" s="1049"/>
      <c r="AS1141" s="1049"/>
      <c r="AT1141" s="1049"/>
      <c r="AU1141" s="1049"/>
      <c r="AV1141" s="1049"/>
      <c r="AW1141" s="1049"/>
      <c r="AX1141" s="1049"/>
      <c r="AY1141" s="1049"/>
      <c r="AZ1141" s="1049"/>
      <c r="BA1141" s="1049"/>
      <c r="BB1141" s="1049"/>
      <c r="BC1141" s="1049"/>
      <c r="BD1141" s="1049"/>
      <c r="BE1141" s="1049"/>
      <c r="BF1141" s="1049"/>
      <c r="BG1141" s="1049"/>
      <c r="BH1141" s="1049"/>
      <c r="BI1141" s="1049"/>
      <c r="BJ1141" s="1049"/>
      <c r="BK1141" s="1049"/>
      <c r="BL1141" s="1049"/>
      <c r="BM1141" s="1049"/>
      <c r="BN1141" s="1049"/>
      <c r="BO1141" s="1049"/>
      <c r="BP1141" s="1049"/>
      <c r="BQ1141" s="1049"/>
      <c r="BR1141" s="1049"/>
      <c r="BS1141" s="1049"/>
      <c r="BT1141" s="1049"/>
      <c r="BU1141" s="1049"/>
      <c r="BV1141" s="1049"/>
      <c r="BW1141" s="1049"/>
      <c r="BX1141" s="1049"/>
      <c r="BY1141" s="1049"/>
      <c r="BZ1141" s="1049"/>
      <c r="CA1141" s="1049"/>
      <c r="CB1141" s="1049"/>
      <c r="CC1141" s="1049"/>
      <c r="CD1141" s="1049"/>
      <c r="CE1141" s="1049"/>
      <c r="CF1141" s="1049"/>
      <c r="CG1141" s="1049"/>
      <c r="CH1141" s="1049"/>
      <c r="CI1141" s="1049"/>
      <c r="CJ1141" s="1049"/>
      <c r="CK1141" s="1049"/>
      <c r="CL1141" s="1049"/>
      <c r="CM1141" s="1049"/>
      <c r="CN1141" s="1049"/>
      <c r="CO1141" s="1049"/>
      <c r="CP1141" s="298"/>
      <c r="CQ1141" s="298"/>
      <c r="CR1141" s="298"/>
      <c r="CS1141" s="298"/>
      <c r="CT1141" s="298"/>
      <c r="CU1141" s="298"/>
      <c r="CV1141" s="298"/>
      <c r="CW1141" s="298"/>
      <c r="CX1141" s="298"/>
      <c r="CY1141" s="298"/>
      <c r="CZ1141" s="298"/>
      <c r="DA1141" s="298"/>
      <c r="DB1141" s="298"/>
      <c r="DC1141" s="298"/>
      <c r="DD1141" s="298"/>
      <c r="DE1141" s="298"/>
      <c r="DF1141" s="298"/>
      <c r="DG1141" s="298"/>
      <c r="DH1141" s="298"/>
      <c r="DI1141" s="298"/>
      <c r="DJ1141" s="298"/>
      <c r="DK1141" s="298"/>
      <c r="DL1141" s="298"/>
      <c r="DM1141" s="298"/>
      <c r="DN1141" s="298"/>
      <c r="DO1141" s="298"/>
      <c r="DP1141" s="298"/>
      <c r="DQ1141" s="298"/>
      <c r="DR1141" s="298"/>
      <c r="DS1141" s="298"/>
      <c r="DT1141" s="298"/>
      <c r="DU1141" s="298"/>
      <c r="DV1141" s="298"/>
      <c r="DW1141" s="298"/>
      <c r="DX1141" s="298"/>
      <c r="DY1141" s="298"/>
      <c r="DZ1141" s="298"/>
      <c r="EA1141" s="298"/>
      <c r="EB1141" s="298"/>
      <c r="EC1141" s="298"/>
      <c r="ED1141" s="298"/>
      <c r="EE1141" s="298"/>
      <c r="EF1141" s="298"/>
      <c r="EG1141" s="298"/>
      <c r="EH1141" s="298"/>
      <c r="EI1141" s="298"/>
      <c r="EJ1141" s="298"/>
      <c r="EK1141" s="298"/>
      <c r="EL1141" s="298"/>
      <c r="EM1141" s="298"/>
      <c r="EN1141" s="298"/>
      <c r="EO1141" s="298"/>
      <c r="EP1141" s="298"/>
      <c r="EQ1141" s="298"/>
      <c r="ER1141" s="298"/>
      <c r="ES1141" s="298"/>
      <c r="ET1141" s="298"/>
      <c r="EU1141" s="298"/>
      <c r="EV1141" s="298"/>
      <c r="EW1141" s="298"/>
      <c r="EX1141" s="298"/>
      <c r="EY1141" s="298"/>
      <c r="EZ1141" s="298"/>
      <c r="FA1141" s="298"/>
      <c r="FB1141" s="298"/>
      <c r="FC1141" s="298"/>
      <c r="FD1141" s="298"/>
      <c r="FE1141" s="298"/>
      <c r="FF1141" s="298"/>
      <c r="FG1141" s="298"/>
      <c r="FH1141" s="298"/>
      <c r="FI1141" s="298"/>
      <c r="FJ1141" s="298"/>
      <c r="FK1141" s="298"/>
      <c r="FL1141" s="298"/>
      <c r="FM1141" s="298"/>
      <c r="FN1141" s="298"/>
      <c r="FO1141" s="298"/>
      <c r="FP1141" s="298"/>
      <c r="FQ1141" s="298"/>
      <c r="FR1141" s="298"/>
      <c r="FS1141" s="298"/>
      <c r="FT1141" s="298"/>
      <c r="FU1141" s="298"/>
      <c r="FV1141" s="298"/>
      <c r="FW1141" s="298"/>
      <c r="FX1141" s="298"/>
      <c r="FY1141" s="298"/>
      <c r="FZ1141" s="298"/>
      <c r="GA1141" s="298"/>
      <c r="GB1141" s="298"/>
      <c r="GC1141" s="298"/>
      <c r="GD1141" s="298"/>
      <c r="GE1141" s="298"/>
      <c r="GF1141" s="298"/>
      <c r="GG1141" s="298"/>
      <c r="GH1141" s="298"/>
      <c r="GI1141" s="298"/>
      <c r="GJ1141" s="298"/>
      <c r="GK1141" s="298"/>
      <c r="GL1141" s="298"/>
      <c r="GM1141" s="298"/>
      <c r="GN1141" s="298"/>
      <c r="GO1141" s="298"/>
      <c r="GP1141" s="298"/>
      <c r="GQ1141" s="298"/>
      <c r="GR1141" s="298"/>
      <c r="GS1141" s="298"/>
      <c r="GT1141" s="298"/>
      <c r="GU1141" s="298"/>
      <c r="GV1141" s="298"/>
      <c r="GW1141" s="298"/>
      <c r="GX1141" s="298"/>
      <c r="GY1141" s="298"/>
      <c r="GZ1141" s="298"/>
      <c r="HA1141" s="298"/>
      <c r="HB1141" s="298"/>
      <c r="HC1141" s="298"/>
      <c r="HD1141" s="298"/>
      <c r="HE1141" s="298"/>
      <c r="HF1141" s="298"/>
      <c r="HG1141" s="298"/>
      <c r="HH1141" s="298"/>
      <c r="HI1141" s="298"/>
      <c r="HJ1141" s="298"/>
      <c r="HK1141" s="298"/>
      <c r="HL1141" s="298"/>
      <c r="HM1141" s="298"/>
      <c r="HN1141" s="298"/>
      <c r="HO1141" s="298"/>
      <c r="HP1141" s="298"/>
      <c r="HQ1141" s="298"/>
      <c r="HR1141" s="298"/>
      <c r="HS1141" s="298"/>
      <c r="HT1141" s="298"/>
      <c r="HU1141" s="298"/>
      <c r="HV1141" s="298"/>
      <c r="HW1141" s="298"/>
      <c r="HX1141" s="298"/>
      <c r="HY1141" s="298"/>
      <c r="HZ1141" s="298"/>
      <c r="IA1141" s="298"/>
      <c r="IB1141" s="298"/>
      <c r="IC1141" s="298"/>
      <c r="ID1141" s="298"/>
      <c r="IE1141" s="298"/>
      <c r="IF1141" s="298"/>
      <c r="IG1141" s="298"/>
      <c r="IH1141" s="298"/>
      <c r="II1141" s="298"/>
      <c r="IJ1141" s="298"/>
      <c r="IK1141" s="298"/>
      <c r="IL1141" s="298"/>
      <c r="IM1141" s="298"/>
      <c r="IN1141" s="298"/>
      <c r="IO1141" s="298"/>
      <c r="IP1141" s="298"/>
      <c r="IQ1141" s="298"/>
      <c r="IR1141" s="298"/>
      <c r="IS1141" s="298"/>
    </row>
    <row r="1142" spans="1:253" ht="162.75" customHeight="1">
      <c r="A1142" s="221">
        <v>6</v>
      </c>
      <c r="B1142" s="301">
        <v>1301100</v>
      </c>
      <c r="C1142" s="296" t="s">
        <v>877</v>
      </c>
      <c r="D1142" s="296" t="s">
        <v>861</v>
      </c>
      <c r="E1142" s="296" t="s">
        <v>862</v>
      </c>
      <c r="F1142" s="302" t="s">
        <v>863</v>
      </c>
      <c r="G1142" s="296" t="s">
        <v>869</v>
      </c>
      <c r="H1142" s="296" t="s">
        <v>865</v>
      </c>
      <c r="I1142" s="221" t="s">
        <v>866</v>
      </c>
      <c r="J1142" s="221">
        <v>1</v>
      </c>
      <c r="K1142" s="297">
        <v>44197</v>
      </c>
      <c r="L1142" s="297">
        <v>44286</v>
      </c>
      <c r="M1142" s="1036">
        <f t="shared" si="10"/>
        <v>12.714285714285714</v>
      </c>
      <c r="N1142" s="221" t="s">
        <v>878</v>
      </c>
      <c r="O1142" s="852">
        <v>1</v>
      </c>
      <c r="P1142" s="854">
        <v>0</v>
      </c>
      <c r="Q1142" s="854">
        <v>0</v>
      </c>
      <c r="V1142" s="1049"/>
      <c r="W1142" s="1049"/>
      <c r="X1142" s="1049"/>
      <c r="Y1142" s="1049"/>
      <c r="Z1142" s="1049"/>
      <c r="AA1142" s="1049"/>
      <c r="AB1142" s="1049"/>
      <c r="AC1142" s="1049"/>
      <c r="AD1142" s="1049"/>
      <c r="AE1142" s="1049"/>
      <c r="AF1142" s="1049"/>
      <c r="AG1142" s="1049"/>
      <c r="AH1142" s="1049"/>
      <c r="AI1142" s="1049"/>
      <c r="AJ1142" s="1049"/>
      <c r="AK1142" s="1049"/>
      <c r="AL1142" s="1049"/>
      <c r="AM1142" s="1049"/>
      <c r="AN1142" s="1049"/>
      <c r="AO1142" s="1049"/>
      <c r="AP1142" s="1049"/>
      <c r="AQ1142" s="1049"/>
      <c r="AR1142" s="1049"/>
      <c r="AS1142" s="1049"/>
      <c r="AT1142" s="1049"/>
      <c r="AU1142" s="1049"/>
      <c r="AV1142" s="1049"/>
      <c r="AW1142" s="1049"/>
      <c r="AX1142" s="1049"/>
      <c r="AY1142" s="1049"/>
      <c r="AZ1142" s="1049"/>
      <c r="BA1142" s="1049"/>
      <c r="BB1142" s="1049"/>
      <c r="BC1142" s="1049"/>
      <c r="BD1142" s="1049"/>
      <c r="BE1142" s="1049"/>
      <c r="BF1142" s="1049"/>
      <c r="BG1142" s="1049"/>
      <c r="BH1142" s="1049"/>
      <c r="BI1142" s="1049"/>
      <c r="BJ1142" s="1049"/>
      <c r="BK1142" s="1049"/>
      <c r="BL1142" s="1049"/>
      <c r="BM1142" s="1049"/>
      <c r="BN1142" s="1049"/>
      <c r="BO1142" s="1049"/>
      <c r="BP1142" s="1049"/>
      <c r="BQ1142" s="1049"/>
      <c r="BR1142" s="1049"/>
      <c r="BS1142" s="1049"/>
      <c r="BT1142" s="1049"/>
      <c r="BU1142" s="1049"/>
      <c r="BV1142" s="1049"/>
      <c r="BW1142" s="1049"/>
      <c r="BX1142" s="1049"/>
      <c r="BY1142" s="1049"/>
      <c r="BZ1142" s="1049"/>
      <c r="CA1142" s="1049"/>
      <c r="CB1142" s="1049"/>
      <c r="CC1142" s="1049"/>
      <c r="CD1142" s="1049"/>
      <c r="CE1142" s="1049"/>
      <c r="CF1142" s="1049"/>
      <c r="CG1142" s="1049"/>
      <c r="CH1142" s="1049"/>
      <c r="CI1142" s="1049"/>
      <c r="CJ1142" s="1049"/>
      <c r="CK1142" s="1049"/>
      <c r="CL1142" s="1049"/>
      <c r="CM1142" s="1049"/>
      <c r="CN1142" s="1049"/>
      <c r="CO1142" s="1049"/>
      <c r="CP1142" s="298"/>
      <c r="CQ1142" s="298"/>
      <c r="CR1142" s="298"/>
      <c r="CS1142" s="298"/>
      <c r="CT1142" s="298"/>
      <c r="CU1142" s="298"/>
      <c r="CV1142" s="298"/>
      <c r="CW1142" s="298"/>
      <c r="CX1142" s="298"/>
      <c r="CY1142" s="298"/>
      <c r="CZ1142" s="298"/>
      <c r="DA1142" s="298"/>
      <c r="DB1142" s="298"/>
      <c r="DC1142" s="298"/>
      <c r="DD1142" s="298"/>
      <c r="DE1142" s="298"/>
      <c r="DF1142" s="298"/>
      <c r="DG1142" s="298"/>
      <c r="DH1142" s="298"/>
      <c r="DI1142" s="298"/>
      <c r="DJ1142" s="298"/>
      <c r="DK1142" s="298"/>
      <c r="DL1142" s="298"/>
      <c r="DM1142" s="298"/>
      <c r="DN1142" s="298"/>
      <c r="DO1142" s="298"/>
      <c r="DP1142" s="298"/>
      <c r="DQ1142" s="298"/>
      <c r="DR1142" s="298"/>
      <c r="DS1142" s="298"/>
      <c r="DT1142" s="298"/>
      <c r="DU1142" s="298"/>
      <c r="DV1142" s="298"/>
      <c r="DW1142" s="298"/>
      <c r="DX1142" s="298"/>
      <c r="DY1142" s="298"/>
      <c r="DZ1142" s="298"/>
      <c r="EA1142" s="298"/>
      <c r="EB1142" s="298"/>
      <c r="EC1142" s="298"/>
      <c r="ED1142" s="298"/>
      <c r="EE1142" s="298"/>
      <c r="EF1142" s="298"/>
      <c r="EG1142" s="298"/>
      <c r="EH1142" s="298"/>
      <c r="EI1142" s="298"/>
      <c r="EJ1142" s="298"/>
      <c r="EK1142" s="298"/>
      <c r="EL1142" s="298"/>
      <c r="EM1142" s="298"/>
      <c r="EN1142" s="298"/>
      <c r="EO1142" s="298"/>
      <c r="EP1142" s="298"/>
      <c r="EQ1142" s="298"/>
      <c r="ER1142" s="298"/>
      <c r="ES1142" s="298"/>
      <c r="ET1142" s="298"/>
      <c r="EU1142" s="298"/>
      <c r="EV1142" s="298"/>
      <c r="EW1142" s="298"/>
      <c r="EX1142" s="298"/>
      <c r="EY1142" s="298"/>
      <c r="EZ1142" s="298"/>
      <c r="FA1142" s="298"/>
      <c r="FB1142" s="298"/>
      <c r="FC1142" s="298"/>
      <c r="FD1142" s="298"/>
      <c r="FE1142" s="298"/>
      <c r="FF1142" s="298"/>
      <c r="FG1142" s="298"/>
      <c r="FH1142" s="298"/>
      <c r="FI1142" s="298"/>
      <c r="FJ1142" s="298"/>
      <c r="FK1142" s="298"/>
      <c r="FL1142" s="298"/>
      <c r="FM1142" s="298"/>
      <c r="FN1142" s="298"/>
      <c r="FO1142" s="298"/>
      <c r="FP1142" s="298"/>
      <c r="FQ1142" s="298"/>
      <c r="FR1142" s="298"/>
      <c r="FS1142" s="298"/>
      <c r="FT1142" s="298"/>
      <c r="FU1142" s="298"/>
      <c r="FV1142" s="298"/>
      <c r="FW1142" s="298"/>
      <c r="FX1142" s="298"/>
      <c r="FY1142" s="298"/>
      <c r="FZ1142" s="298"/>
      <c r="GA1142" s="298"/>
      <c r="GB1142" s="298"/>
      <c r="GC1142" s="298"/>
      <c r="GD1142" s="298"/>
      <c r="GE1142" s="298"/>
      <c r="GF1142" s="298"/>
      <c r="GG1142" s="298"/>
      <c r="GH1142" s="298"/>
      <c r="GI1142" s="298"/>
      <c r="GJ1142" s="298"/>
      <c r="GK1142" s="298"/>
      <c r="GL1142" s="298"/>
      <c r="GM1142" s="298"/>
      <c r="GN1142" s="298"/>
      <c r="GO1142" s="298"/>
      <c r="GP1142" s="298"/>
      <c r="GQ1142" s="298"/>
      <c r="GR1142" s="298"/>
      <c r="GS1142" s="298"/>
      <c r="GT1142" s="298"/>
      <c r="GU1142" s="298"/>
      <c r="GV1142" s="298"/>
      <c r="GW1142" s="298"/>
      <c r="GX1142" s="298"/>
      <c r="GY1142" s="298"/>
      <c r="GZ1142" s="298"/>
      <c r="HA1142" s="298"/>
      <c r="HB1142" s="298"/>
      <c r="HC1142" s="298"/>
      <c r="HD1142" s="298"/>
      <c r="HE1142" s="298"/>
      <c r="HF1142" s="298"/>
      <c r="HG1142" s="298"/>
      <c r="HH1142" s="298"/>
      <c r="HI1142" s="298"/>
      <c r="HJ1142" s="298"/>
      <c r="HK1142" s="298"/>
      <c r="HL1142" s="298"/>
      <c r="HM1142" s="298"/>
      <c r="HN1142" s="298"/>
      <c r="HO1142" s="298"/>
      <c r="HP1142" s="298"/>
      <c r="HQ1142" s="298"/>
      <c r="HR1142" s="298"/>
      <c r="HS1142" s="298"/>
      <c r="HT1142" s="298"/>
      <c r="HU1142" s="298"/>
      <c r="HV1142" s="298"/>
      <c r="HW1142" s="298"/>
      <c r="HX1142" s="298"/>
      <c r="HY1142" s="298"/>
      <c r="HZ1142" s="298"/>
      <c r="IA1142" s="298"/>
      <c r="IB1142" s="298"/>
      <c r="IC1142" s="298"/>
      <c r="ID1142" s="298"/>
      <c r="IE1142" s="298"/>
      <c r="IF1142" s="298"/>
      <c r="IG1142" s="298"/>
      <c r="IH1142" s="298"/>
      <c r="II1142" s="298"/>
      <c r="IJ1142" s="298"/>
      <c r="IK1142" s="298"/>
      <c r="IL1142" s="298"/>
      <c r="IM1142" s="298"/>
      <c r="IN1142" s="298"/>
      <c r="IO1142" s="298"/>
      <c r="IP1142" s="298"/>
      <c r="IQ1142" s="298"/>
      <c r="IR1142" s="298"/>
      <c r="IS1142" s="298"/>
    </row>
    <row r="1143" spans="1:253" ht="54.75" customHeight="1">
      <c r="A1143" s="304" t="s">
        <v>893</v>
      </c>
      <c r="B1143" s="301"/>
      <c r="C1143" s="296"/>
      <c r="D1143" s="296"/>
      <c r="E1143" s="296"/>
      <c r="F1143" s="302"/>
      <c r="G1143" s="296"/>
      <c r="H1143" s="296"/>
      <c r="I1143" s="221"/>
      <c r="J1143" s="221"/>
      <c r="K1143" s="297"/>
      <c r="L1143" s="297"/>
      <c r="M1143" s="1036"/>
      <c r="N1143" s="221"/>
      <c r="O1143" s="856"/>
      <c r="P1143" s="856"/>
      <c r="Q1143" s="856"/>
      <c r="V1143" s="1049"/>
      <c r="W1143" s="1049"/>
      <c r="X1143" s="1049"/>
      <c r="Y1143" s="1049"/>
      <c r="Z1143" s="1049"/>
      <c r="AA1143" s="1049"/>
      <c r="AB1143" s="1049"/>
      <c r="AC1143" s="1049"/>
      <c r="AD1143" s="1049"/>
      <c r="AE1143" s="1049"/>
      <c r="AF1143" s="1049"/>
      <c r="AG1143" s="1049"/>
      <c r="AH1143" s="1049"/>
      <c r="AI1143" s="1049"/>
      <c r="AJ1143" s="1049"/>
      <c r="AK1143" s="1049"/>
      <c r="AL1143" s="1049"/>
      <c r="AM1143" s="1049"/>
      <c r="AN1143" s="1049"/>
      <c r="AO1143" s="1049"/>
      <c r="AP1143" s="1049"/>
      <c r="AQ1143" s="1049"/>
      <c r="AR1143" s="1049"/>
      <c r="AS1143" s="1049"/>
      <c r="AT1143" s="1049"/>
      <c r="AU1143" s="1049"/>
      <c r="AV1143" s="1049"/>
      <c r="AW1143" s="1049"/>
      <c r="AX1143" s="1049"/>
      <c r="AY1143" s="1049"/>
      <c r="AZ1143" s="1049"/>
      <c r="BA1143" s="1049"/>
      <c r="BB1143" s="1049"/>
      <c r="BC1143" s="1049"/>
      <c r="BD1143" s="1049"/>
      <c r="BE1143" s="1049"/>
      <c r="BF1143" s="1049"/>
      <c r="BG1143" s="1049"/>
      <c r="BH1143" s="1049"/>
      <c r="BI1143" s="1049"/>
      <c r="BJ1143" s="1049"/>
      <c r="BK1143" s="1049"/>
      <c r="BL1143" s="1049"/>
      <c r="BM1143" s="1049"/>
      <c r="BN1143" s="1049"/>
      <c r="BO1143" s="1049"/>
      <c r="BP1143" s="1049"/>
      <c r="BQ1143" s="1049"/>
      <c r="BR1143" s="1049"/>
      <c r="BS1143" s="1049"/>
      <c r="BT1143" s="1049"/>
      <c r="BU1143" s="1049"/>
      <c r="BV1143" s="1049"/>
      <c r="BW1143" s="1049"/>
      <c r="BX1143" s="1049"/>
      <c r="BY1143" s="1049"/>
      <c r="BZ1143" s="1049"/>
      <c r="CA1143" s="1049"/>
      <c r="CB1143" s="1049"/>
      <c r="CC1143" s="1049"/>
      <c r="CD1143" s="1049"/>
      <c r="CE1143" s="1049"/>
      <c r="CF1143" s="1049"/>
      <c r="CG1143" s="1049"/>
      <c r="CH1143" s="1049"/>
      <c r="CI1143" s="1049"/>
      <c r="CJ1143" s="1049"/>
      <c r="CK1143" s="1049"/>
      <c r="CL1143" s="1049"/>
      <c r="CM1143" s="1049"/>
      <c r="CN1143" s="1049"/>
      <c r="CO1143" s="1049"/>
      <c r="CP1143" s="298"/>
      <c r="CQ1143" s="298"/>
      <c r="CR1143" s="298"/>
      <c r="CS1143" s="298"/>
      <c r="CT1143" s="298"/>
      <c r="CU1143" s="298"/>
      <c r="CV1143" s="298"/>
      <c r="CW1143" s="298"/>
      <c r="CX1143" s="298"/>
      <c r="CY1143" s="298"/>
      <c r="CZ1143" s="298"/>
      <c r="DA1143" s="298"/>
      <c r="DB1143" s="298"/>
      <c r="DC1143" s="298"/>
      <c r="DD1143" s="298"/>
      <c r="DE1143" s="298"/>
      <c r="DF1143" s="298"/>
      <c r="DG1143" s="298"/>
      <c r="DH1143" s="298"/>
      <c r="DI1143" s="298"/>
      <c r="DJ1143" s="298"/>
      <c r="DK1143" s="298"/>
      <c r="DL1143" s="298"/>
      <c r="DM1143" s="298"/>
      <c r="DN1143" s="298"/>
      <c r="DO1143" s="298"/>
      <c r="DP1143" s="298"/>
      <c r="DQ1143" s="298"/>
      <c r="DR1143" s="298"/>
      <c r="DS1143" s="298"/>
      <c r="DT1143" s="298"/>
      <c r="DU1143" s="298"/>
      <c r="DV1143" s="298"/>
      <c r="DW1143" s="298"/>
      <c r="DX1143" s="298"/>
      <c r="DY1143" s="298"/>
      <c r="DZ1143" s="298"/>
      <c r="EA1143" s="298"/>
      <c r="EB1143" s="298"/>
      <c r="EC1143" s="298"/>
      <c r="ED1143" s="298"/>
      <c r="EE1143" s="298"/>
      <c r="EF1143" s="298"/>
      <c r="EG1143" s="298"/>
      <c r="EH1143" s="298"/>
      <c r="EI1143" s="298"/>
      <c r="EJ1143" s="298"/>
      <c r="EK1143" s="298"/>
      <c r="EL1143" s="298"/>
      <c r="EM1143" s="298"/>
      <c r="EN1143" s="298"/>
      <c r="EO1143" s="298"/>
      <c r="EP1143" s="298"/>
      <c r="EQ1143" s="298"/>
      <c r="ER1143" s="298"/>
      <c r="ES1143" s="298"/>
      <c r="ET1143" s="298"/>
      <c r="EU1143" s="298"/>
      <c r="EV1143" s="298"/>
      <c r="EW1143" s="298"/>
      <c r="EX1143" s="298"/>
      <c r="EY1143" s="298"/>
      <c r="EZ1143" s="298"/>
      <c r="FA1143" s="298"/>
      <c r="FB1143" s="298"/>
      <c r="FC1143" s="298"/>
      <c r="FD1143" s="298"/>
      <c r="FE1143" s="298"/>
      <c r="FF1143" s="298"/>
      <c r="FG1143" s="298"/>
      <c r="FH1143" s="298"/>
      <c r="FI1143" s="298"/>
      <c r="FJ1143" s="298"/>
      <c r="FK1143" s="298"/>
      <c r="FL1143" s="298"/>
      <c r="FM1143" s="298"/>
      <c r="FN1143" s="298"/>
      <c r="FO1143" s="298"/>
      <c r="FP1143" s="298"/>
      <c r="FQ1143" s="298"/>
      <c r="FR1143" s="298"/>
      <c r="FS1143" s="298"/>
      <c r="FT1143" s="298"/>
      <c r="FU1143" s="298"/>
      <c r="FV1143" s="298"/>
      <c r="FW1143" s="298"/>
      <c r="FX1143" s="298"/>
      <c r="FY1143" s="298"/>
      <c r="FZ1143" s="298"/>
      <c r="GA1143" s="298"/>
      <c r="GB1143" s="298"/>
      <c r="GC1143" s="298"/>
      <c r="GD1143" s="298"/>
      <c r="GE1143" s="298"/>
      <c r="GF1143" s="298"/>
      <c r="GG1143" s="298"/>
      <c r="GH1143" s="298"/>
      <c r="GI1143" s="298"/>
      <c r="GJ1143" s="298"/>
      <c r="GK1143" s="298"/>
      <c r="GL1143" s="298"/>
      <c r="GM1143" s="298"/>
      <c r="GN1143" s="298"/>
      <c r="GO1143" s="298"/>
      <c r="GP1143" s="298"/>
      <c r="GQ1143" s="298"/>
      <c r="GR1143" s="298"/>
      <c r="GS1143" s="298"/>
      <c r="GT1143" s="298"/>
      <c r="GU1143" s="298"/>
      <c r="GV1143" s="298"/>
      <c r="GW1143" s="298"/>
      <c r="GX1143" s="298"/>
      <c r="GY1143" s="298"/>
      <c r="GZ1143" s="298"/>
      <c r="HA1143" s="298"/>
      <c r="HB1143" s="298"/>
      <c r="HC1143" s="298"/>
      <c r="HD1143" s="298"/>
      <c r="HE1143" s="298"/>
      <c r="HF1143" s="298"/>
      <c r="HG1143" s="298"/>
      <c r="HH1143" s="298"/>
      <c r="HI1143" s="298"/>
      <c r="HJ1143" s="298"/>
      <c r="HK1143" s="298"/>
      <c r="HL1143" s="298"/>
      <c r="HM1143" s="298"/>
      <c r="HN1143" s="298"/>
      <c r="HO1143" s="298"/>
      <c r="HP1143" s="298"/>
      <c r="HQ1143" s="298"/>
      <c r="HR1143" s="298"/>
      <c r="HS1143" s="298"/>
      <c r="HT1143" s="298"/>
      <c r="HU1143" s="298"/>
      <c r="HV1143" s="298"/>
      <c r="HW1143" s="298"/>
      <c r="HX1143" s="298"/>
      <c r="HY1143" s="298"/>
      <c r="HZ1143" s="298"/>
      <c r="IA1143" s="298"/>
      <c r="IB1143" s="298"/>
      <c r="IC1143" s="298"/>
      <c r="ID1143" s="298"/>
      <c r="IE1143" s="298"/>
      <c r="IF1143" s="298"/>
      <c r="IG1143" s="298"/>
      <c r="IH1143" s="298"/>
      <c r="II1143" s="298"/>
      <c r="IJ1143" s="298"/>
      <c r="IK1143" s="298"/>
      <c r="IL1143" s="298"/>
      <c r="IM1143" s="298"/>
      <c r="IN1143" s="298"/>
      <c r="IO1143" s="298"/>
      <c r="IP1143" s="298"/>
      <c r="IQ1143" s="298"/>
      <c r="IR1143" s="298"/>
      <c r="IS1143" s="298"/>
    </row>
    <row r="1144" spans="1:253" ht="129" customHeight="1">
      <c r="A1144" s="221">
        <v>7</v>
      </c>
      <c r="B1144" s="301">
        <v>1301100</v>
      </c>
      <c r="C1144" s="296" t="s">
        <v>879</v>
      </c>
      <c r="D1144" s="296" t="s">
        <v>874</v>
      </c>
      <c r="E1144" s="296" t="s">
        <v>875</v>
      </c>
      <c r="F1144" s="302" t="s">
        <v>863</v>
      </c>
      <c r="G1144" s="296" t="s">
        <v>869</v>
      </c>
      <c r="H1144" s="296" t="s">
        <v>876</v>
      </c>
      <c r="I1144" s="221" t="s">
        <v>866</v>
      </c>
      <c r="J1144" s="221">
        <v>1</v>
      </c>
      <c r="K1144" s="297">
        <v>44197</v>
      </c>
      <c r="L1144" s="297">
        <v>44286</v>
      </c>
      <c r="M1144" s="1036">
        <f t="shared" si="10"/>
        <v>12.714285714285714</v>
      </c>
      <c r="N1144" s="221" t="s">
        <v>878</v>
      </c>
      <c r="O1144" s="852">
        <v>1</v>
      </c>
      <c r="P1144" s="854">
        <v>0</v>
      </c>
      <c r="Q1144" s="854">
        <v>0</v>
      </c>
      <c r="V1144" s="1049"/>
      <c r="W1144" s="1049"/>
      <c r="X1144" s="1049"/>
      <c r="Y1144" s="1049"/>
      <c r="Z1144" s="1049"/>
      <c r="AA1144" s="1049"/>
      <c r="AB1144" s="1049"/>
      <c r="AC1144" s="1049"/>
      <c r="AD1144" s="1049"/>
      <c r="AE1144" s="1049"/>
      <c r="AF1144" s="1049"/>
      <c r="AG1144" s="1049"/>
      <c r="AH1144" s="1049"/>
      <c r="AI1144" s="1049"/>
      <c r="AJ1144" s="1049"/>
      <c r="AK1144" s="1049"/>
      <c r="AL1144" s="1049"/>
      <c r="AM1144" s="1049"/>
      <c r="AN1144" s="1049"/>
      <c r="AO1144" s="1049"/>
      <c r="AP1144" s="1049"/>
      <c r="AQ1144" s="1049"/>
      <c r="AR1144" s="1049"/>
      <c r="AS1144" s="1049"/>
      <c r="AT1144" s="1049"/>
      <c r="AU1144" s="1049"/>
      <c r="AV1144" s="1049"/>
      <c r="AW1144" s="1049"/>
      <c r="AX1144" s="1049"/>
      <c r="AY1144" s="1049"/>
      <c r="AZ1144" s="1049"/>
      <c r="BA1144" s="1049"/>
      <c r="BB1144" s="1049"/>
      <c r="BC1144" s="1049"/>
      <c r="BD1144" s="1049"/>
      <c r="BE1144" s="1049"/>
      <c r="BF1144" s="1049"/>
      <c r="BG1144" s="1049"/>
      <c r="BH1144" s="1049"/>
      <c r="BI1144" s="1049"/>
      <c r="BJ1144" s="1049"/>
      <c r="BK1144" s="1049"/>
      <c r="BL1144" s="1049"/>
      <c r="BM1144" s="1049"/>
      <c r="BN1144" s="1049"/>
      <c r="BO1144" s="1049"/>
      <c r="BP1144" s="1049"/>
      <c r="BQ1144" s="1049"/>
      <c r="BR1144" s="1049"/>
      <c r="BS1144" s="1049"/>
      <c r="BT1144" s="1049"/>
      <c r="BU1144" s="1049"/>
      <c r="BV1144" s="1049"/>
      <c r="BW1144" s="1049"/>
      <c r="BX1144" s="1049"/>
      <c r="BY1144" s="1049"/>
      <c r="BZ1144" s="1049"/>
      <c r="CA1144" s="1049"/>
      <c r="CB1144" s="1049"/>
      <c r="CC1144" s="1049"/>
      <c r="CD1144" s="1049"/>
      <c r="CE1144" s="1049"/>
      <c r="CF1144" s="1049"/>
      <c r="CG1144" s="1049"/>
      <c r="CH1144" s="1049"/>
      <c r="CI1144" s="1049"/>
      <c r="CJ1144" s="1049"/>
      <c r="CK1144" s="1049"/>
      <c r="CL1144" s="1049"/>
      <c r="CM1144" s="1049"/>
      <c r="CN1144" s="1049"/>
      <c r="CO1144" s="1049"/>
      <c r="CP1144" s="298"/>
      <c r="CQ1144" s="298"/>
      <c r="CR1144" s="298"/>
      <c r="CS1144" s="298"/>
      <c r="CT1144" s="298"/>
      <c r="CU1144" s="298"/>
      <c r="CV1144" s="298"/>
      <c r="CW1144" s="298"/>
      <c r="CX1144" s="298"/>
      <c r="CY1144" s="298"/>
      <c r="CZ1144" s="298"/>
      <c r="DA1144" s="298"/>
      <c r="DB1144" s="298"/>
      <c r="DC1144" s="298"/>
      <c r="DD1144" s="298"/>
      <c r="DE1144" s="298"/>
      <c r="DF1144" s="298"/>
      <c r="DG1144" s="298"/>
      <c r="DH1144" s="298"/>
      <c r="DI1144" s="298"/>
      <c r="DJ1144" s="298"/>
      <c r="DK1144" s="298"/>
      <c r="DL1144" s="298"/>
      <c r="DM1144" s="298"/>
      <c r="DN1144" s="298"/>
      <c r="DO1144" s="298"/>
      <c r="DP1144" s="298"/>
      <c r="DQ1144" s="298"/>
      <c r="DR1144" s="298"/>
      <c r="DS1144" s="298"/>
      <c r="DT1144" s="298"/>
      <c r="DU1144" s="298"/>
      <c r="DV1144" s="298"/>
      <c r="DW1144" s="298"/>
      <c r="DX1144" s="298"/>
      <c r="DY1144" s="298"/>
      <c r="DZ1144" s="298"/>
      <c r="EA1144" s="298"/>
      <c r="EB1144" s="298"/>
      <c r="EC1144" s="298"/>
      <c r="ED1144" s="298"/>
      <c r="EE1144" s="298"/>
      <c r="EF1144" s="298"/>
      <c r="EG1144" s="298"/>
      <c r="EH1144" s="298"/>
      <c r="EI1144" s="298"/>
      <c r="EJ1144" s="298"/>
      <c r="EK1144" s="298"/>
      <c r="EL1144" s="298"/>
      <c r="EM1144" s="298"/>
      <c r="EN1144" s="298"/>
      <c r="EO1144" s="298"/>
      <c r="EP1144" s="298"/>
      <c r="EQ1144" s="298"/>
      <c r="ER1144" s="298"/>
      <c r="ES1144" s="298"/>
      <c r="ET1144" s="298"/>
      <c r="EU1144" s="298"/>
      <c r="EV1144" s="298"/>
      <c r="EW1144" s="298"/>
      <c r="EX1144" s="298"/>
      <c r="EY1144" s="298"/>
      <c r="EZ1144" s="298"/>
      <c r="FA1144" s="298"/>
      <c r="FB1144" s="298"/>
      <c r="FC1144" s="298"/>
      <c r="FD1144" s="298"/>
      <c r="FE1144" s="298"/>
      <c r="FF1144" s="298"/>
      <c r="FG1144" s="298"/>
      <c r="FH1144" s="298"/>
      <c r="FI1144" s="298"/>
      <c r="FJ1144" s="298"/>
      <c r="FK1144" s="298"/>
      <c r="FL1144" s="298"/>
      <c r="FM1144" s="298"/>
      <c r="FN1144" s="298"/>
      <c r="FO1144" s="298"/>
      <c r="FP1144" s="298"/>
      <c r="FQ1144" s="298"/>
      <c r="FR1144" s="298"/>
      <c r="FS1144" s="298"/>
      <c r="FT1144" s="298"/>
      <c r="FU1144" s="298"/>
      <c r="FV1144" s="298"/>
      <c r="FW1144" s="298"/>
      <c r="FX1144" s="298"/>
      <c r="FY1144" s="298"/>
      <c r="FZ1144" s="298"/>
      <c r="GA1144" s="298"/>
      <c r="GB1144" s="298"/>
      <c r="GC1144" s="298"/>
      <c r="GD1144" s="298"/>
      <c r="GE1144" s="298"/>
      <c r="GF1144" s="298"/>
      <c r="GG1144" s="298"/>
      <c r="GH1144" s="298"/>
      <c r="GI1144" s="298"/>
      <c r="GJ1144" s="298"/>
      <c r="GK1144" s="298"/>
      <c r="GL1144" s="298"/>
      <c r="GM1144" s="298"/>
      <c r="GN1144" s="298"/>
      <c r="GO1144" s="298"/>
      <c r="GP1144" s="298"/>
      <c r="GQ1144" s="298"/>
      <c r="GR1144" s="298"/>
      <c r="GS1144" s="298"/>
      <c r="GT1144" s="298"/>
      <c r="GU1144" s="298"/>
      <c r="GV1144" s="298"/>
      <c r="GW1144" s="298"/>
      <c r="GX1144" s="298"/>
      <c r="GY1144" s="298"/>
      <c r="GZ1144" s="298"/>
      <c r="HA1144" s="298"/>
      <c r="HB1144" s="298"/>
      <c r="HC1144" s="298"/>
      <c r="HD1144" s="298"/>
      <c r="HE1144" s="298"/>
      <c r="HF1144" s="298"/>
      <c r="HG1144" s="298"/>
      <c r="HH1144" s="298"/>
      <c r="HI1144" s="298"/>
      <c r="HJ1144" s="298"/>
      <c r="HK1144" s="298"/>
      <c r="HL1144" s="298"/>
      <c r="HM1144" s="298"/>
      <c r="HN1144" s="298"/>
      <c r="HO1144" s="298"/>
      <c r="HP1144" s="298"/>
      <c r="HQ1144" s="298"/>
      <c r="HR1144" s="298"/>
      <c r="HS1144" s="298"/>
      <c r="HT1144" s="298"/>
      <c r="HU1144" s="298"/>
      <c r="HV1144" s="298"/>
      <c r="HW1144" s="298"/>
      <c r="HX1144" s="298"/>
      <c r="HY1144" s="298"/>
      <c r="HZ1144" s="298"/>
      <c r="IA1144" s="298"/>
      <c r="IB1144" s="298"/>
      <c r="IC1144" s="298"/>
      <c r="ID1144" s="298"/>
      <c r="IE1144" s="298"/>
      <c r="IF1144" s="298"/>
      <c r="IG1144" s="298"/>
      <c r="IH1144" s="298"/>
      <c r="II1144" s="298"/>
      <c r="IJ1144" s="298"/>
      <c r="IK1144" s="298"/>
      <c r="IL1144" s="298"/>
      <c r="IM1144" s="298"/>
      <c r="IN1144" s="298"/>
      <c r="IO1144" s="298"/>
      <c r="IP1144" s="298"/>
      <c r="IQ1144" s="298"/>
      <c r="IR1144" s="298"/>
      <c r="IS1144" s="298"/>
    </row>
    <row r="1145" spans="1:253" ht="43.5" customHeight="1">
      <c r="A1145" s="304" t="s">
        <v>894</v>
      </c>
      <c r="B1145" s="301"/>
      <c r="C1145" s="296"/>
      <c r="D1145" s="296"/>
      <c r="E1145" s="296"/>
      <c r="F1145" s="302"/>
      <c r="G1145" s="296"/>
      <c r="H1145" s="296"/>
      <c r="I1145" s="221"/>
      <c r="J1145" s="221"/>
      <c r="K1145" s="297"/>
      <c r="L1145" s="297"/>
      <c r="M1145" s="1036"/>
      <c r="N1145" s="221"/>
      <c r="O1145" s="856"/>
      <c r="P1145" s="856"/>
      <c r="Q1145" s="856"/>
      <c r="V1145" s="1049"/>
      <c r="W1145" s="1049"/>
      <c r="X1145" s="1049"/>
      <c r="Y1145" s="1049"/>
      <c r="Z1145" s="1049"/>
      <c r="AA1145" s="1049"/>
      <c r="AB1145" s="1049"/>
      <c r="AC1145" s="1049"/>
      <c r="AD1145" s="1049"/>
      <c r="AE1145" s="1049"/>
      <c r="AF1145" s="1049"/>
      <c r="AG1145" s="1049"/>
      <c r="AH1145" s="1049"/>
      <c r="AI1145" s="1049"/>
      <c r="AJ1145" s="1049"/>
      <c r="AK1145" s="1049"/>
      <c r="AL1145" s="1049"/>
      <c r="AM1145" s="1049"/>
      <c r="AN1145" s="1049"/>
      <c r="AO1145" s="1049"/>
      <c r="AP1145" s="1049"/>
      <c r="AQ1145" s="1049"/>
      <c r="AR1145" s="1049"/>
      <c r="AS1145" s="1049"/>
      <c r="AT1145" s="1049"/>
      <c r="AU1145" s="1049"/>
      <c r="AV1145" s="1049"/>
      <c r="AW1145" s="1049"/>
      <c r="AX1145" s="1049"/>
      <c r="AY1145" s="1049"/>
      <c r="AZ1145" s="1049"/>
      <c r="BA1145" s="1049"/>
      <c r="BB1145" s="1049"/>
      <c r="BC1145" s="1049"/>
      <c r="BD1145" s="1049"/>
      <c r="BE1145" s="1049"/>
      <c r="BF1145" s="1049"/>
      <c r="BG1145" s="1049"/>
      <c r="BH1145" s="1049"/>
      <c r="BI1145" s="1049"/>
      <c r="BJ1145" s="1049"/>
      <c r="BK1145" s="1049"/>
      <c r="BL1145" s="1049"/>
      <c r="BM1145" s="1049"/>
      <c r="BN1145" s="1049"/>
      <c r="BO1145" s="1049"/>
      <c r="BP1145" s="1049"/>
      <c r="BQ1145" s="1049"/>
      <c r="BR1145" s="1049"/>
      <c r="BS1145" s="1049"/>
      <c r="BT1145" s="1049"/>
      <c r="BU1145" s="1049"/>
      <c r="BV1145" s="1049"/>
      <c r="BW1145" s="1049"/>
      <c r="BX1145" s="1049"/>
      <c r="BY1145" s="1049"/>
      <c r="BZ1145" s="1049"/>
      <c r="CA1145" s="1049"/>
      <c r="CB1145" s="1049"/>
      <c r="CC1145" s="1049"/>
      <c r="CD1145" s="1049"/>
      <c r="CE1145" s="1049"/>
      <c r="CF1145" s="1049"/>
      <c r="CG1145" s="1049"/>
      <c r="CH1145" s="1049"/>
      <c r="CI1145" s="1049"/>
      <c r="CJ1145" s="1049"/>
      <c r="CK1145" s="1049"/>
      <c r="CL1145" s="1049"/>
      <c r="CM1145" s="1049"/>
      <c r="CN1145" s="1049"/>
      <c r="CO1145" s="1049"/>
      <c r="CP1145" s="298"/>
      <c r="CQ1145" s="298"/>
      <c r="CR1145" s="298"/>
      <c r="CS1145" s="298"/>
      <c r="CT1145" s="298"/>
      <c r="CU1145" s="298"/>
      <c r="CV1145" s="298"/>
      <c r="CW1145" s="298"/>
      <c r="CX1145" s="298"/>
      <c r="CY1145" s="298"/>
      <c r="CZ1145" s="298"/>
      <c r="DA1145" s="298"/>
      <c r="DB1145" s="298"/>
      <c r="DC1145" s="298"/>
      <c r="DD1145" s="298"/>
      <c r="DE1145" s="298"/>
      <c r="DF1145" s="298"/>
      <c r="DG1145" s="298"/>
      <c r="DH1145" s="298"/>
      <c r="DI1145" s="298"/>
      <c r="DJ1145" s="298"/>
      <c r="DK1145" s="298"/>
      <c r="DL1145" s="298"/>
      <c r="DM1145" s="298"/>
      <c r="DN1145" s="298"/>
      <c r="DO1145" s="298"/>
      <c r="DP1145" s="298"/>
      <c r="DQ1145" s="298"/>
      <c r="DR1145" s="298"/>
      <c r="DS1145" s="298"/>
      <c r="DT1145" s="298"/>
      <c r="DU1145" s="298"/>
      <c r="DV1145" s="298"/>
      <c r="DW1145" s="298"/>
      <c r="DX1145" s="298"/>
      <c r="DY1145" s="298"/>
      <c r="DZ1145" s="298"/>
      <c r="EA1145" s="298"/>
      <c r="EB1145" s="298"/>
      <c r="EC1145" s="298"/>
      <c r="ED1145" s="298"/>
      <c r="EE1145" s="298"/>
      <c r="EF1145" s="298"/>
      <c r="EG1145" s="298"/>
      <c r="EH1145" s="298"/>
      <c r="EI1145" s="298"/>
      <c r="EJ1145" s="298"/>
      <c r="EK1145" s="298"/>
      <c r="EL1145" s="298"/>
      <c r="EM1145" s="298"/>
      <c r="EN1145" s="298"/>
      <c r="EO1145" s="298"/>
      <c r="EP1145" s="298"/>
      <c r="EQ1145" s="298"/>
      <c r="ER1145" s="298"/>
      <c r="ES1145" s="298"/>
      <c r="ET1145" s="298"/>
      <c r="EU1145" s="298"/>
      <c r="EV1145" s="298"/>
      <c r="EW1145" s="298"/>
      <c r="EX1145" s="298"/>
      <c r="EY1145" s="298"/>
      <c r="EZ1145" s="298"/>
      <c r="FA1145" s="298"/>
      <c r="FB1145" s="298"/>
      <c r="FC1145" s="298"/>
      <c r="FD1145" s="298"/>
      <c r="FE1145" s="298"/>
      <c r="FF1145" s="298"/>
      <c r="FG1145" s="298"/>
      <c r="FH1145" s="298"/>
      <c r="FI1145" s="298"/>
      <c r="FJ1145" s="298"/>
      <c r="FK1145" s="298"/>
      <c r="FL1145" s="298"/>
      <c r="FM1145" s="298"/>
      <c r="FN1145" s="298"/>
      <c r="FO1145" s="298"/>
      <c r="FP1145" s="298"/>
      <c r="FQ1145" s="298"/>
      <c r="FR1145" s="298"/>
      <c r="FS1145" s="298"/>
      <c r="FT1145" s="298"/>
      <c r="FU1145" s="298"/>
      <c r="FV1145" s="298"/>
      <c r="FW1145" s="298"/>
      <c r="FX1145" s="298"/>
      <c r="FY1145" s="298"/>
      <c r="FZ1145" s="298"/>
      <c r="GA1145" s="298"/>
      <c r="GB1145" s="298"/>
      <c r="GC1145" s="298"/>
      <c r="GD1145" s="298"/>
      <c r="GE1145" s="298"/>
      <c r="GF1145" s="298"/>
      <c r="GG1145" s="298"/>
      <c r="GH1145" s="298"/>
      <c r="GI1145" s="298"/>
      <c r="GJ1145" s="298"/>
      <c r="GK1145" s="298"/>
      <c r="GL1145" s="298"/>
      <c r="GM1145" s="298"/>
      <c r="GN1145" s="298"/>
      <c r="GO1145" s="298"/>
      <c r="GP1145" s="298"/>
      <c r="GQ1145" s="298"/>
      <c r="GR1145" s="298"/>
      <c r="GS1145" s="298"/>
      <c r="GT1145" s="298"/>
      <c r="GU1145" s="298"/>
      <c r="GV1145" s="298"/>
      <c r="GW1145" s="298"/>
      <c r="GX1145" s="298"/>
      <c r="GY1145" s="298"/>
      <c r="GZ1145" s="298"/>
      <c r="HA1145" s="298"/>
      <c r="HB1145" s="298"/>
      <c r="HC1145" s="298"/>
      <c r="HD1145" s="298"/>
      <c r="HE1145" s="298"/>
      <c r="HF1145" s="298"/>
      <c r="HG1145" s="298"/>
      <c r="HH1145" s="298"/>
      <c r="HI1145" s="298"/>
      <c r="HJ1145" s="298"/>
      <c r="HK1145" s="298"/>
      <c r="HL1145" s="298"/>
      <c r="HM1145" s="298"/>
      <c r="HN1145" s="298"/>
      <c r="HO1145" s="298"/>
      <c r="HP1145" s="298"/>
      <c r="HQ1145" s="298"/>
      <c r="HR1145" s="298"/>
      <c r="HS1145" s="298"/>
      <c r="HT1145" s="298"/>
      <c r="HU1145" s="298"/>
      <c r="HV1145" s="298"/>
      <c r="HW1145" s="298"/>
      <c r="HX1145" s="298"/>
      <c r="HY1145" s="298"/>
      <c r="HZ1145" s="298"/>
      <c r="IA1145" s="298"/>
      <c r="IB1145" s="298"/>
      <c r="IC1145" s="298"/>
      <c r="ID1145" s="298"/>
      <c r="IE1145" s="298"/>
      <c r="IF1145" s="298"/>
      <c r="IG1145" s="298"/>
      <c r="IH1145" s="298"/>
      <c r="II1145" s="298"/>
      <c r="IJ1145" s="298"/>
      <c r="IK1145" s="298"/>
      <c r="IL1145" s="298"/>
      <c r="IM1145" s="298"/>
      <c r="IN1145" s="298"/>
      <c r="IO1145" s="298"/>
      <c r="IP1145" s="298"/>
      <c r="IQ1145" s="298"/>
      <c r="IR1145" s="298"/>
      <c r="IS1145" s="298"/>
    </row>
    <row r="1146" spans="1:17" ht="153.75" customHeight="1">
      <c r="A1146" s="221">
        <v>8</v>
      </c>
      <c r="B1146" s="301">
        <v>1301100</v>
      </c>
      <c r="C1146" s="296" t="s">
        <v>880</v>
      </c>
      <c r="D1146" s="296" t="s">
        <v>861</v>
      </c>
      <c r="E1146" s="296" t="s">
        <v>862</v>
      </c>
      <c r="F1146" s="302" t="s">
        <v>863</v>
      </c>
      <c r="G1146" s="296" t="s">
        <v>869</v>
      </c>
      <c r="H1146" s="296" t="s">
        <v>865</v>
      </c>
      <c r="I1146" s="221" t="s">
        <v>866</v>
      </c>
      <c r="J1146" s="221">
        <v>1</v>
      </c>
      <c r="K1146" s="297">
        <v>44197</v>
      </c>
      <c r="L1146" s="297">
        <v>44286</v>
      </c>
      <c r="M1146" s="1036">
        <f t="shared" si="10"/>
        <v>12.714285714285714</v>
      </c>
      <c r="N1146" s="221" t="s">
        <v>881</v>
      </c>
      <c r="O1146" s="1162">
        <v>1</v>
      </c>
      <c r="P1146" s="854">
        <v>0</v>
      </c>
      <c r="Q1146" s="854">
        <v>0</v>
      </c>
    </row>
    <row r="1147" spans="1:17" ht="87.75" customHeight="1">
      <c r="A1147" s="304" t="s">
        <v>895</v>
      </c>
      <c r="B1147" s="301"/>
      <c r="C1147" s="296"/>
      <c r="D1147" s="296"/>
      <c r="E1147" s="296"/>
      <c r="F1147" s="302"/>
      <c r="G1147" s="296"/>
      <c r="H1147" s="296"/>
      <c r="I1147" s="221"/>
      <c r="J1147" s="221"/>
      <c r="K1147" s="297"/>
      <c r="L1147" s="297"/>
      <c r="M1147" s="1036"/>
      <c r="N1147" s="221"/>
      <c r="O1147" s="856"/>
      <c r="P1147" s="856"/>
      <c r="Q1147" s="856"/>
    </row>
    <row r="1148" spans="1:17" ht="105.75" customHeight="1">
      <c r="A1148" s="221">
        <v>9</v>
      </c>
      <c r="B1148" s="301">
        <v>1301100</v>
      </c>
      <c r="C1148" s="296" t="s">
        <v>882</v>
      </c>
      <c r="D1148" s="296" t="s">
        <v>861</v>
      </c>
      <c r="E1148" s="296" t="s">
        <v>862</v>
      </c>
      <c r="F1148" s="302" t="s">
        <v>863</v>
      </c>
      <c r="G1148" s="296" t="s">
        <v>869</v>
      </c>
      <c r="H1148" s="296" t="s">
        <v>865</v>
      </c>
      <c r="I1148" s="221" t="s">
        <v>866</v>
      </c>
      <c r="J1148" s="221">
        <v>1</v>
      </c>
      <c r="K1148" s="297">
        <v>44197</v>
      </c>
      <c r="L1148" s="297">
        <v>44286</v>
      </c>
      <c r="M1148" s="1036">
        <f t="shared" si="10"/>
        <v>12.714285714285714</v>
      </c>
      <c r="N1148" s="221" t="s">
        <v>883</v>
      </c>
      <c r="O1148" s="852">
        <v>1</v>
      </c>
      <c r="P1148" s="854">
        <v>0</v>
      </c>
      <c r="Q1148" s="854">
        <v>0</v>
      </c>
    </row>
    <row r="1149" spans="1:17" ht="51.75" customHeight="1">
      <c r="A1149" s="304" t="s">
        <v>896</v>
      </c>
      <c r="B1149" s="301"/>
      <c r="C1149" s="296"/>
      <c r="D1149" s="296"/>
      <c r="E1149" s="296"/>
      <c r="F1149" s="302"/>
      <c r="G1149" s="296"/>
      <c r="H1149" s="296"/>
      <c r="I1149" s="221"/>
      <c r="J1149" s="221"/>
      <c r="K1149" s="297"/>
      <c r="L1149" s="297"/>
      <c r="M1149" s="1036"/>
      <c r="N1149" s="221"/>
      <c r="O1149" s="856"/>
      <c r="P1149" s="856"/>
      <c r="Q1149" s="856"/>
    </row>
    <row r="1150" spans="1:17" ht="144.75" customHeight="1">
      <c r="A1150" s="221">
        <v>10</v>
      </c>
      <c r="B1150" s="301">
        <v>1301100</v>
      </c>
      <c r="C1150" s="296" t="s">
        <v>884</v>
      </c>
      <c r="D1150" s="296" t="s">
        <v>861</v>
      </c>
      <c r="E1150" s="296" t="s">
        <v>862</v>
      </c>
      <c r="F1150" s="302" t="s">
        <v>863</v>
      </c>
      <c r="G1150" s="296" t="s">
        <v>869</v>
      </c>
      <c r="H1150" s="296" t="s">
        <v>865</v>
      </c>
      <c r="I1150" s="221" t="s">
        <v>866</v>
      </c>
      <c r="J1150" s="221">
        <v>1</v>
      </c>
      <c r="K1150" s="297">
        <v>44197</v>
      </c>
      <c r="L1150" s="297">
        <v>44286</v>
      </c>
      <c r="M1150" s="1036">
        <f t="shared" si="10"/>
        <v>12.714285714285714</v>
      </c>
      <c r="N1150" s="221" t="s">
        <v>885</v>
      </c>
      <c r="O1150" s="852">
        <v>1</v>
      </c>
      <c r="P1150" s="854">
        <v>0</v>
      </c>
      <c r="Q1150" s="854">
        <v>0</v>
      </c>
    </row>
    <row r="1151" spans="1:17" ht="13.5" customHeight="1">
      <c r="A1151" s="304" t="s">
        <v>897</v>
      </c>
      <c r="B1151" s="301"/>
      <c r="C1151" s="296"/>
      <c r="D1151" s="296"/>
      <c r="E1151" s="296"/>
      <c r="F1151" s="302"/>
      <c r="G1151" s="296"/>
      <c r="H1151" s="296"/>
      <c r="I1151" s="221"/>
      <c r="J1151" s="221"/>
      <c r="K1151" s="297"/>
      <c r="L1151" s="297"/>
      <c r="M1151" s="1036"/>
      <c r="N1151" s="221"/>
      <c r="O1151" s="856"/>
      <c r="P1151" s="856"/>
      <c r="Q1151" s="856"/>
    </row>
    <row r="1152" spans="1:17" ht="135" customHeight="1">
      <c r="A1152" s="221">
        <v>11</v>
      </c>
      <c r="B1152" s="301">
        <v>1301100</v>
      </c>
      <c r="C1152" s="296" t="s">
        <v>886</v>
      </c>
      <c r="D1152" s="296" t="s">
        <v>861</v>
      </c>
      <c r="E1152" s="296" t="s">
        <v>862</v>
      </c>
      <c r="F1152" s="302" t="s">
        <v>863</v>
      </c>
      <c r="G1152" s="296" t="s">
        <v>869</v>
      </c>
      <c r="H1152" s="296" t="s">
        <v>865</v>
      </c>
      <c r="I1152" s="221" t="s">
        <v>866</v>
      </c>
      <c r="J1152" s="221">
        <v>1</v>
      </c>
      <c r="K1152" s="297">
        <v>44197</v>
      </c>
      <c r="L1152" s="297">
        <v>44286</v>
      </c>
      <c r="M1152" s="1036">
        <f t="shared" si="10"/>
        <v>12.714285714285714</v>
      </c>
      <c r="N1152" s="221" t="s">
        <v>887</v>
      </c>
      <c r="O1152" s="852">
        <v>1</v>
      </c>
      <c r="P1152" s="854">
        <v>0</v>
      </c>
      <c r="Q1152" s="854">
        <v>0</v>
      </c>
    </row>
    <row r="1153" spans="1:17" ht="51" customHeight="1">
      <c r="A1153" s="304" t="s">
        <v>898</v>
      </c>
      <c r="B1153" s="301"/>
      <c r="C1153" s="296"/>
      <c r="D1153" s="296"/>
      <c r="E1153" s="296"/>
      <c r="F1153" s="302"/>
      <c r="G1153" s="296"/>
      <c r="H1153" s="296"/>
      <c r="I1153" s="221"/>
      <c r="J1153" s="221"/>
      <c r="K1153" s="297"/>
      <c r="L1153" s="297"/>
      <c r="M1153" s="1036"/>
      <c r="N1153" s="221"/>
      <c r="O1153" s="856"/>
      <c r="P1153" s="856"/>
      <c r="Q1153" s="856"/>
    </row>
    <row r="1154" spans="1:17" ht="167.25" customHeight="1">
      <c r="A1154" s="221">
        <v>12</v>
      </c>
      <c r="B1154" s="301">
        <v>1301100</v>
      </c>
      <c r="C1154" s="296" t="s">
        <v>888</v>
      </c>
      <c r="D1154" s="296" t="s">
        <v>861</v>
      </c>
      <c r="E1154" s="296" t="s">
        <v>862</v>
      </c>
      <c r="F1154" s="302" t="s">
        <v>863</v>
      </c>
      <c r="G1154" s="296" t="s">
        <v>869</v>
      </c>
      <c r="H1154" s="296" t="s">
        <v>865</v>
      </c>
      <c r="I1154" s="221" t="s">
        <v>866</v>
      </c>
      <c r="J1154" s="221">
        <v>1</v>
      </c>
      <c r="K1154" s="297">
        <v>44197</v>
      </c>
      <c r="L1154" s="297">
        <v>44286</v>
      </c>
      <c r="M1154" s="1036">
        <f t="shared" si="10"/>
        <v>12.714285714285714</v>
      </c>
      <c r="N1154" s="221" t="s">
        <v>889</v>
      </c>
      <c r="O1154" s="1178">
        <v>1</v>
      </c>
      <c r="P1154" s="1179">
        <f>O1154*M1154</f>
        <v>12.714285714285714</v>
      </c>
      <c r="Q1154" s="1179">
        <f>P1154</f>
        <v>12.714285714285714</v>
      </c>
    </row>
    <row r="1156" spans="13:14" ht="13.5" customHeight="1">
      <c r="M1156" s="953"/>
      <c r="N1156" s="17"/>
    </row>
    <row r="1157" spans="1:17" ht="42.75" customHeight="1">
      <c r="A1157" s="1233" t="s">
        <v>1426</v>
      </c>
      <c r="B1157" s="1234"/>
      <c r="C1157" s="825"/>
      <c r="D1157" s="825"/>
      <c r="E1157" s="825"/>
      <c r="F1157" s="825"/>
      <c r="G1157" s="825"/>
      <c r="H1157" s="825"/>
      <c r="I1157" s="825"/>
      <c r="J1157" s="825"/>
      <c r="K1157" s="885"/>
      <c r="L1157" s="885"/>
      <c r="M1157" s="1026"/>
      <c r="N1157" s="885"/>
      <c r="O1157" s="1100"/>
      <c r="P1157" s="1100"/>
      <c r="Q1157" s="1100"/>
    </row>
    <row r="1158" spans="13:14" ht="27" customHeight="1">
      <c r="M1158" s="953"/>
      <c r="N1158" s="17"/>
    </row>
    <row r="1159" spans="1:14" ht="36.75" customHeight="1">
      <c r="A1159" s="147" t="s">
        <v>905</v>
      </c>
      <c r="B1159" s="246" t="s">
        <v>20</v>
      </c>
      <c r="C1159" s="491"/>
      <c r="D1159" s="491"/>
      <c r="M1159" s="953"/>
      <c r="N1159" s="17"/>
    </row>
    <row r="1160" spans="1:14" ht="26.25" customHeight="1">
      <c r="A1160" s="147" t="s">
        <v>21</v>
      </c>
      <c r="B1160" s="243" t="s">
        <v>512</v>
      </c>
      <c r="C1160" s="493"/>
      <c r="D1160" s="493"/>
      <c r="M1160" s="953"/>
      <c r="N1160" s="17"/>
    </row>
    <row r="1161" spans="1:14" ht="33" customHeight="1">
      <c r="A1161" s="147" t="s">
        <v>1</v>
      </c>
      <c r="B1161" s="147" t="s">
        <v>2</v>
      </c>
      <c r="C1161" s="508"/>
      <c r="D1161" s="494"/>
      <c r="M1161" s="953"/>
      <c r="N1161" s="17"/>
    </row>
    <row r="1162" spans="1:14" ht="24" customHeight="1">
      <c r="A1162" s="244" t="s">
        <v>22</v>
      </c>
      <c r="B1162" s="892">
        <v>2020</v>
      </c>
      <c r="C1162" s="622"/>
      <c r="D1162" s="622"/>
      <c r="M1162" s="953"/>
      <c r="N1162" s="17"/>
    </row>
    <row r="1163" spans="1:14" ht="29.25" customHeight="1">
      <c r="A1163" s="244" t="s">
        <v>30</v>
      </c>
      <c r="B1163" s="572">
        <v>44187</v>
      </c>
      <c r="C1163" s="815"/>
      <c r="D1163" s="45"/>
      <c r="M1163" s="953"/>
      <c r="N1163" s="17"/>
    </row>
    <row r="1164" spans="1:4" ht="29.25" customHeight="1">
      <c r="A1164" s="245" t="s">
        <v>31</v>
      </c>
      <c r="B1164" s="573">
        <v>44294</v>
      </c>
      <c r="C1164" s="816"/>
      <c r="D1164" s="45"/>
    </row>
    <row r="1165" spans="1:17" ht="96" customHeight="1">
      <c r="A1165" s="39" t="s">
        <v>3</v>
      </c>
      <c r="B1165" s="39" t="s">
        <v>4</v>
      </c>
      <c r="C1165" s="39" t="s">
        <v>474</v>
      </c>
      <c r="D1165" s="39" t="s">
        <v>33</v>
      </c>
      <c r="E1165" s="39" t="s">
        <v>34</v>
      </c>
      <c r="F1165" s="39" t="s">
        <v>5</v>
      </c>
      <c r="G1165" s="40" t="s">
        <v>6</v>
      </c>
      <c r="H1165" s="39" t="s">
        <v>7</v>
      </c>
      <c r="I1165" s="39" t="s">
        <v>35</v>
      </c>
      <c r="J1165" s="39" t="s">
        <v>36</v>
      </c>
      <c r="K1165" s="39" t="s">
        <v>8</v>
      </c>
      <c r="L1165" s="39" t="s">
        <v>9</v>
      </c>
      <c r="M1165" s="1186" t="s">
        <v>37</v>
      </c>
      <c r="N1165" s="1175" t="s">
        <v>10</v>
      </c>
      <c r="O1165" s="1185" t="s">
        <v>11</v>
      </c>
      <c r="P1165" s="446" t="s">
        <v>12</v>
      </c>
      <c r="Q1165" s="1097" t="s">
        <v>13</v>
      </c>
    </row>
    <row r="1166" ht="84" customHeight="1">
      <c r="A1166" s="727" t="s">
        <v>1389</v>
      </c>
    </row>
    <row r="1167" spans="1:17" ht="310.5" customHeight="1">
      <c r="A1167" s="286">
        <v>1</v>
      </c>
      <c r="B1167" s="305">
        <v>2201001</v>
      </c>
      <c r="C1167" s="548" t="s">
        <v>899</v>
      </c>
      <c r="D1167" s="656" t="s">
        <v>900</v>
      </c>
      <c r="E1167" s="656" t="s">
        <v>901</v>
      </c>
      <c r="F1167" s="657" t="s">
        <v>902</v>
      </c>
      <c r="G1167" s="571" t="s">
        <v>719</v>
      </c>
      <c r="H1167" s="657" t="s">
        <v>903</v>
      </c>
      <c r="I1167" s="657" t="s">
        <v>904</v>
      </c>
      <c r="J1167" s="658">
        <v>1</v>
      </c>
      <c r="K1167" s="907">
        <v>44197</v>
      </c>
      <c r="L1167" s="907">
        <v>44561</v>
      </c>
      <c r="M1167" s="1037">
        <v>52</v>
      </c>
      <c r="N1167" s="710"/>
      <c r="O1167" s="1101">
        <v>0.17</v>
      </c>
      <c r="P1167" s="1097">
        <f>M1167*O1167</f>
        <v>8.84</v>
      </c>
      <c r="Q1167" s="1097">
        <f>P1167</f>
        <v>8.84</v>
      </c>
    </row>
    <row r="1168" spans="1:16" ht="91.5" customHeight="1">
      <c r="A1168" s="905" t="s">
        <v>1382</v>
      </c>
      <c r="B1168" s="305"/>
      <c r="C1168" s="548"/>
      <c r="D1168" s="656"/>
      <c r="E1168" s="656"/>
      <c r="F1168" s="657"/>
      <c r="G1168" s="571"/>
      <c r="H1168" s="657"/>
      <c r="I1168" s="657"/>
      <c r="J1168" s="658"/>
      <c r="N1168" s="121"/>
      <c r="P1168" s="439"/>
    </row>
    <row r="1169" spans="1:17" ht="297" customHeight="1">
      <c r="A1169" s="286">
        <v>1</v>
      </c>
      <c r="B1169" s="305">
        <v>2201001</v>
      </c>
      <c r="C1169" s="548" t="s">
        <v>899</v>
      </c>
      <c r="D1169" s="656" t="s">
        <v>900</v>
      </c>
      <c r="E1169" s="656" t="s">
        <v>901</v>
      </c>
      <c r="F1169" s="657" t="s">
        <v>902</v>
      </c>
      <c r="G1169" s="571" t="s">
        <v>719</v>
      </c>
      <c r="H1169" s="657" t="s">
        <v>903</v>
      </c>
      <c r="I1169" s="657" t="s">
        <v>904</v>
      </c>
      <c r="J1169" s="658">
        <v>1</v>
      </c>
      <c r="K1169" s="659">
        <v>44197</v>
      </c>
      <c r="L1169" s="659">
        <v>44561</v>
      </c>
      <c r="M1169" s="1038">
        <v>52</v>
      </c>
      <c r="N1169" s="26"/>
      <c r="O1169" s="1101">
        <v>0.25</v>
      </c>
      <c r="P1169" s="1102">
        <f>O1169*M1169</f>
        <v>13</v>
      </c>
      <c r="Q1169" s="1102">
        <f>P1169</f>
        <v>13</v>
      </c>
    </row>
    <row r="1170" spans="1:16" ht="40.5" customHeight="1">
      <c r="A1170" s="872" t="s">
        <v>1386</v>
      </c>
      <c r="B1170" s="866"/>
      <c r="C1170" s="867"/>
      <c r="D1170" s="868"/>
      <c r="E1170" s="868"/>
      <c r="F1170" s="869"/>
      <c r="G1170" s="870"/>
      <c r="H1170" s="869"/>
      <c r="I1170" s="869"/>
      <c r="J1170" s="871"/>
      <c r="N1170" s="121"/>
      <c r="P1170" s="439"/>
    </row>
    <row r="1171" spans="1:17" ht="294.75" customHeight="1">
      <c r="A1171" s="286">
        <v>1</v>
      </c>
      <c r="B1171" s="305">
        <v>2201001</v>
      </c>
      <c r="C1171" s="548" t="s">
        <v>899</v>
      </c>
      <c r="D1171" s="656" t="s">
        <v>900</v>
      </c>
      <c r="E1171" s="656" t="s">
        <v>901</v>
      </c>
      <c r="F1171" s="657" t="s">
        <v>902</v>
      </c>
      <c r="G1171" s="571" t="s">
        <v>719</v>
      </c>
      <c r="H1171" s="657" t="s">
        <v>903</v>
      </c>
      <c r="I1171" s="657" t="s">
        <v>904</v>
      </c>
      <c r="J1171" s="658">
        <v>1</v>
      </c>
      <c r="K1171" s="659">
        <v>44197</v>
      </c>
      <c r="L1171" s="659">
        <v>44561</v>
      </c>
      <c r="M1171" s="1038">
        <v>52</v>
      </c>
      <c r="N1171" s="26"/>
      <c r="O1171" s="1101">
        <v>0.17</v>
      </c>
      <c r="P1171" s="1102">
        <f>M1171*O1171</f>
        <v>8.84</v>
      </c>
      <c r="Q1171" s="1102">
        <f>P1171</f>
        <v>8.84</v>
      </c>
    </row>
    <row r="1172" spans="1:16" ht="24.75" customHeight="1">
      <c r="A1172" s="872" t="s">
        <v>503</v>
      </c>
      <c r="B1172" s="866"/>
      <c r="C1172" s="867"/>
      <c r="D1172" s="868"/>
      <c r="E1172" s="868"/>
      <c r="F1172" s="869"/>
      <c r="G1172" s="870"/>
      <c r="H1172" s="869"/>
      <c r="I1172" s="869"/>
      <c r="J1172" s="871"/>
      <c r="N1172" s="121"/>
      <c r="P1172" s="439"/>
    </row>
    <row r="1173" spans="1:17" ht="151.5" customHeight="1">
      <c r="A1173" s="286">
        <v>1</v>
      </c>
      <c r="B1173" s="305">
        <v>2201001</v>
      </c>
      <c r="C1173" s="548" t="s">
        <v>899</v>
      </c>
      <c r="D1173" s="656" t="s">
        <v>900</v>
      </c>
      <c r="E1173" s="656" t="s">
        <v>901</v>
      </c>
      <c r="F1173" s="657" t="s">
        <v>902</v>
      </c>
      <c r="G1173" s="571" t="s">
        <v>719</v>
      </c>
      <c r="H1173" s="657" t="s">
        <v>903</v>
      </c>
      <c r="I1173" s="657" t="s">
        <v>904</v>
      </c>
      <c r="J1173" s="658">
        <v>1</v>
      </c>
      <c r="K1173" s="659">
        <v>44197</v>
      </c>
      <c r="L1173" s="659">
        <v>44561</v>
      </c>
      <c r="M1173" s="1038">
        <v>52</v>
      </c>
      <c r="N1173" s="26"/>
      <c r="O1173" s="1101">
        <v>0</v>
      </c>
      <c r="P1173" s="1102">
        <f>M1173*O1173</f>
        <v>0</v>
      </c>
      <c r="Q1173" s="1102">
        <f>P1173</f>
        <v>0</v>
      </c>
    </row>
    <row r="1174" spans="1:17" ht="33" customHeight="1">
      <c r="A1174" s="872" t="s">
        <v>482</v>
      </c>
      <c r="B1174" s="866"/>
      <c r="C1174" s="867"/>
      <c r="D1174" s="868"/>
      <c r="E1174" s="868"/>
      <c r="F1174" s="869"/>
      <c r="G1174" s="870"/>
      <c r="H1174" s="869"/>
      <c r="I1174" s="869"/>
      <c r="J1174" s="871"/>
      <c r="N1174" s="121"/>
      <c r="O1174" s="1101"/>
      <c r="P1174" s="1102"/>
      <c r="Q1174" s="1102"/>
    </row>
    <row r="1175" spans="1:17" ht="280.5" customHeight="1">
      <c r="A1175" s="286">
        <v>1</v>
      </c>
      <c r="B1175" s="305">
        <v>2201001</v>
      </c>
      <c r="C1175" s="548" t="s">
        <v>899</v>
      </c>
      <c r="D1175" s="656" t="s">
        <v>900</v>
      </c>
      <c r="E1175" s="656" t="s">
        <v>901</v>
      </c>
      <c r="F1175" s="657" t="s">
        <v>902</v>
      </c>
      <c r="G1175" s="571" t="s">
        <v>719</v>
      </c>
      <c r="H1175" s="657" t="s">
        <v>903</v>
      </c>
      <c r="I1175" s="657" t="s">
        <v>904</v>
      </c>
      <c r="J1175" s="658">
        <v>1</v>
      </c>
      <c r="K1175" s="659">
        <v>44197</v>
      </c>
      <c r="L1175" s="659">
        <v>44561</v>
      </c>
      <c r="M1175" s="1038">
        <v>52</v>
      </c>
      <c r="N1175" s="26"/>
      <c r="O1175" s="906">
        <v>0.17</v>
      </c>
      <c r="P1175" s="1118">
        <f>O1175*52</f>
        <v>8.84</v>
      </c>
      <c r="Q1175" s="1118">
        <f>P1175</f>
        <v>8.84</v>
      </c>
    </row>
    <row r="1176" spans="1:17" ht="63" customHeight="1">
      <c r="A1176" s="872" t="s">
        <v>491</v>
      </c>
      <c r="B1176" s="866"/>
      <c r="C1176" s="867"/>
      <c r="D1176" s="868"/>
      <c r="E1176" s="868"/>
      <c r="F1176" s="869"/>
      <c r="G1176" s="870"/>
      <c r="H1176" s="869"/>
      <c r="I1176" s="869"/>
      <c r="J1176" s="871"/>
      <c r="N1176" s="121"/>
      <c r="O1176" s="452"/>
      <c r="P1176" s="909"/>
      <c r="Q1176" s="909"/>
    </row>
    <row r="1177" spans="1:17" ht="302.25" customHeight="1">
      <c r="A1177" s="286">
        <v>1</v>
      </c>
      <c r="B1177" s="305">
        <v>2201001</v>
      </c>
      <c r="C1177" s="548" t="s">
        <v>899</v>
      </c>
      <c r="D1177" s="656" t="s">
        <v>900</v>
      </c>
      <c r="E1177" s="656" t="s">
        <v>901</v>
      </c>
      <c r="F1177" s="657" t="s">
        <v>902</v>
      </c>
      <c r="G1177" s="571" t="s">
        <v>719</v>
      </c>
      <c r="H1177" s="657" t="s">
        <v>903</v>
      </c>
      <c r="I1177" s="657" t="s">
        <v>904</v>
      </c>
      <c r="J1177" s="658">
        <v>1</v>
      </c>
      <c r="K1177" s="659">
        <v>44197</v>
      </c>
      <c r="L1177" s="659">
        <v>44561</v>
      </c>
      <c r="M1177" s="1038">
        <v>52</v>
      </c>
      <c r="O1177" s="1112">
        <v>17</v>
      </c>
      <c r="P1177" s="1163">
        <f>O1177*52</f>
        <v>884</v>
      </c>
      <c r="Q1177" s="1163">
        <f>P1177</f>
        <v>884</v>
      </c>
    </row>
    <row r="1178" spans="1:17" ht="39" customHeight="1">
      <c r="A1178" s="872" t="s">
        <v>506</v>
      </c>
      <c r="B1178" s="866"/>
      <c r="C1178" s="867"/>
      <c r="D1178" s="868"/>
      <c r="E1178" s="868"/>
      <c r="F1178" s="869"/>
      <c r="G1178" s="870"/>
      <c r="H1178" s="869"/>
      <c r="I1178" s="869"/>
      <c r="J1178" s="871"/>
      <c r="N1178" s="121"/>
      <c r="O1178" s="452"/>
      <c r="P1178" s="909"/>
      <c r="Q1178" s="909"/>
    </row>
    <row r="1179" spans="1:17" ht="336.75" customHeight="1">
      <c r="A1179" s="286">
        <v>1</v>
      </c>
      <c r="B1179" s="305">
        <v>2201001</v>
      </c>
      <c r="C1179" s="548" t="s">
        <v>899</v>
      </c>
      <c r="D1179" s="656" t="s">
        <v>900</v>
      </c>
      <c r="E1179" s="656" t="s">
        <v>901</v>
      </c>
      <c r="F1179" s="657" t="s">
        <v>902</v>
      </c>
      <c r="G1179" s="571" t="s">
        <v>719</v>
      </c>
      <c r="H1179" s="657" t="s">
        <v>903</v>
      </c>
      <c r="I1179" s="657" t="s">
        <v>904</v>
      </c>
      <c r="J1179" s="658">
        <v>1</v>
      </c>
      <c r="K1179" s="659">
        <v>44197</v>
      </c>
      <c r="L1179" s="659">
        <v>44561</v>
      </c>
      <c r="M1179" s="1038">
        <v>52</v>
      </c>
      <c r="O1179" s="1112">
        <v>20</v>
      </c>
      <c r="P1179" s="1163">
        <f>O1179*52</f>
        <v>1040</v>
      </c>
      <c r="Q1179" s="1163">
        <f>P1179</f>
        <v>1040</v>
      </c>
    </row>
    <row r="1180" spans="1:93" s="1192" customFormat="1" ht="63.75" customHeight="1">
      <c r="A1180" s="1850" t="s">
        <v>1427</v>
      </c>
      <c r="B1180" s="1850"/>
      <c r="C1180" s="1850"/>
      <c r="D1180" s="1850"/>
      <c r="E1180" s="1188"/>
      <c r="F1180" s="1189"/>
      <c r="G1180" s="1190"/>
      <c r="H1180" s="1189"/>
      <c r="I1180" s="1189"/>
      <c r="J1180" s="1191"/>
      <c r="M1180" s="1193"/>
      <c r="O1180" s="1194"/>
      <c r="P1180" s="1195"/>
      <c r="Q1180" s="1195"/>
      <c r="U1180" s="16"/>
      <c r="V1180" s="23"/>
      <c r="W1180" s="23"/>
      <c r="X1180" s="23"/>
      <c r="Y1180" s="23"/>
      <c r="Z1180" s="23"/>
      <c r="AA1180" s="23"/>
      <c r="AB1180" s="23"/>
      <c r="AC1180" s="23"/>
      <c r="AD1180" s="23"/>
      <c r="AE1180" s="23"/>
      <c r="AF1180" s="23"/>
      <c r="AG1180" s="23"/>
      <c r="AH1180" s="23"/>
      <c r="AI1180" s="23"/>
      <c r="AJ1180" s="23"/>
      <c r="AK1180" s="23"/>
      <c r="AL1180" s="23"/>
      <c r="AM1180" s="23"/>
      <c r="AN1180" s="23"/>
      <c r="AO1180" s="23"/>
      <c r="AP1180" s="23"/>
      <c r="AQ1180" s="23"/>
      <c r="AR1180" s="23"/>
      <c r="AS1180" s="23"/>
      <c r="AT1180" s="23"/>
      <c r="AU1180" s="23"/>
      <c r="AV1180" s="23"/>
      <c r="AW1180" s="23"/>
      <c r="AX1180" s="23"/>
      <c r="AY1180" s="23"/>
      <c r="AZ1180" s="23"/>
      <c r="BA1180" s="23"/>
      <c r="BB1180" s="23"/>
      <c r="BC1180" s="23"/>
      <c r="BD1180" s="23"/>
      <c r="BE1180" s="23"/>
      <c r="BF1180" s="23"/>
      <c r="BG1180" s="23"/>
      <c r="BH1180" s="23"/>
      <c r="BI1180" s="23"/>
      <c r="BJ1180" s="1196"/>
      <c r="BK1180" s="1196"/>
      <c r="BL1180" s="1196"/>
      <c r="BM1180" s="1196"/>
      <c r="BN1180" s="1196"/>
      <c r="BO1180" s="1196"/>
      <c r="BP1180" s="1196"/>
      <c r="BQ1180" s="1196"/>
      <c r="BR1180" s="1196"/>
      <c r="BS1180" s="1196"/>
      <c r="BT1180" s="1196"/>
      <c r="BU1180" s="1196"/>
      <c r="BV1180" s="1196"/>
      <c r="BW1180" s="1196"/>
      <c r="BX1180" s="1196"/>
      <c r="BY1180" s="1196"/>
      <c r="BZ1180" s="1196"/>
      <c r="CA1180" s="1196"/>
      <c r="CB1180" s="1196"/>
      <c r="CC1180" s="1196"/>
      <c r="CD1180" s="1196"/>
      <c r="CE1180" s="1196"/>
      <c r="CF1180" s="1196"/>
      <c r="CG1180" s="1196"/>
      <c r="CH1180" s="1196"/>
      <c r="CI1180" s="1196"/>
      <c r="CJ1180" s="1196"/>
      <c r="CK1180" s="1196"/>
      <c r="CL1180" s="1196"/>
      <c r="CM1180" s="1196"/>
      <c r="CN1180" s="1196"/>
      <c r="CO1180" s="1196"/>
    </row>
    <row r="1181" spans="1:4" ht="60" customHeight="1">
      <c r="A1181" s="147" t="s">
        <v>1</v>
      </c>
      <c r="B1181" s="805" t="s">
        <v>2</v>
      </c>
      <c r="C1181" s="622"/>
      <c r="D1181" s="622"/>
    </row>
    <row r="1182" spans="1:17" ht="48.75" customHeight="1">
      <c r="A1182" s="244" t="s">
        <v>22</v>
      </c>
      <c r="B1182" s="893">
        <v>2020</v>
      </c>
      <c r="C1182" s="815"/>
      <c r="D1182" s="45"/>
      <c r="O1182" s="258"/>
      <c r="P1182" s="1164"/>
      <c r="Q1182" s="1164"/>
    </row>
    <row r="1183" spans="1:17" ht="36.75" customHeight="1">
      <c r="A1183" s="244" t="s">
        <v>30</v>
      </c>
      <c r="B1183" s="670">
        <v>44187</v>
      </c>
      <c r="C1183" s="816"/>
      <c r="D1183" s="45"/>
      <c r="O1183" s="258"/>
      <c r="P1183" s="1165"/>
      <c r="Q1183" s="414"/>
    </row>
    <row r="1184" spans="1:17" ht="35.25" customHeight="1">
      <c r="A1184" s="245" t="s">
        <v>31</v>
      </c>
      <c r="B1184" s="671">
        <v>44294</v>
      </c>
      <c r="O1184" s="258"/>
      <c r="P1184" s="1164"/>
      <c r="Q1184" s="1164"/>
    </row>
    <row r="1185" spans="1:17" ht="57" customHeight="1">
      <c r="A1185" s="1199" t="s">
        <v>3</v>
      </c>
      <c r="B1185" s="39" t="s">
        <v>4</v>
      </c>
      <c r="C1185" s="39" t="s">
        <v>474</v>
      </c>
      <c r="D1185" s="39" t="s">
        <v>33</v>
      </c>
      <c r="E1185" s="39" t="s">
        <v>34</v>
      </c>
      <c r="F1185" s="39" t="s">
        <v>5</v>
      </c>
      <c r="G1185" s="40" t="s">
        <v>6</v>
      </c>
      <c r="H1185" s="39" t="s">
        <v>7</v>
      </c>
      <c r="I1185" s="39" t="s">
        <v>35</v>
      </c>
      <c r="J1185" s="39" t="s">
        <v>36</v>
      </c>
      <c r="K1185" s="39" t="s">
        <v>8</v>
      </c>
      <c r="L1185" s="39" t="s">
        <v>9</v>
      </c>
      <c r="M1185" s="1027" t="s">
        <v>37</v>
      </c>
      <c r="N1185" s="230" t="s">
        <v>10</v>
      </c>
      <c r="O1185" s="1185" t="s">
        <v>11</v>
      </c>
      <c r="P1185" s="1184" t="s">
        <v>12</v>
      </c>
      <c r="Q1185" s="1185" t="s">
        <v>13</v>
      </c>
    </row>
    <row r="1186" spans="1:16" ht="84" customHeight="1">
      <c r="A1186" s="317" t="s">
        <v>922</v>
      </c>
      <c r="M1186" s="14"/>
      <c r="N1186" s="14"/>
      <c r="P1186" s="439"/>
    </row>
    <row r="1187" spans="1:17" ht="140.25" customHeight="1">
      <c r="A1187" s="301">
        <v>1</v>
      </c>
      <c r="B1187" s="305">
        <v>2201001</v>
      </c>
      <c r="C1187" s="309" t="s">
        <v>906</v>
      </c>
      <c r="D1187" s="309" t="s">
        <v>907</v>
      </c>
      <c r="E1187" s="309" t="s">
        <v>908</v>
      </c>
      <c r="F1187" s="310" t="s">
        <v>909</v>
      </c>
      <c r="G1187" s="309" t="s">
        <v>910</v>
      </c>
      <c r="H1187" s="310" t="s">
        <v>911</v>
      </c>
      <c r="I1187" s="311" t="s">
        <v>904</v>
      </c>
      <c r="J1187" s="312">
        <v>1</v>
      </c>
      <c r="K1187" s="313">
        <v>44197</v>
      </c>
      <c r="L1187" s="313">
        <v>44561</v>
      </c>
      <c r="M1187" s="1039">
        <f>(L1187-K1187)/7</f>
        <v>52</v>
      </c>
      <c r="N1187" s="43"/>
      <c r="O1187" s="856">
        <v>0</v>
      </c>
      <c r="P1187" s="859">
        <f>O1187*52</f>
        <v>0</v>
      </c>
      <c r="Q1187" s="859">
        <f>P1187*52</f>
        <v>0</v>
      </c>
    </row>
    <row r="1188" spans="1:93" s="17" customFormat="1" ht="62.25" customHeight="1">
      <c r="A1188" s="1113" t="s">
        <v>923</v>
      </c>
      <c r="B1188" s="286"/>
      <c r="C1188" s="309"/>
      <c r="D1188" s="309"/>
      <c r="E1188" s="309"/>
      <c r="F1188" s="1114"/>
      <c r="G1188" s="309"/>
      <c r="H1188" s="1114"/>
      <c r="I1188" s="1115"/>
      <c r="J1188" s="1116"/>
      <c r="N1188" s="163"/>
      <c r="O1188" s="237"/>
      <c r="P1188" s="908"/>
      <c r="Q1188" s="908"/>
      <c r="U1188" s="16"/>
      <c r="V1188" s="23"/>
      <c r="W1188" s="23"/>
      <c r="X1188" s="23"/>
      <c r="Y1188" s="23"/>
      <c r="Z1188" s="23"/>
      <c r="AA1188" s="23"/>
      <c r="AB1188" s="23"/>
      <c r="AC1188" s="23"/>
      <c r="AD1188" s="23"/>
      <c r="AE1188" s="23"/>
      <c r="AF1188" s="23"/>
      <c r="AG1188" s="23"/>
      <c r="AH1188" s="23"/>
      <c r="AI1188" s="23"/>
      <c r="AJ1188" s="23"/>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c r="BF1188" s="23"/>
      <c r="BG1188" s="23"/>
      <c r="BH1188" s="23"/>
      <c r="BI1188" s="23"/>
      <c r="BJ1188" s="23"/>
      <c r="BK1188" s="23"/>
      <c r="BL1188" s="23"/>
      <c r="BM1188" s="23"/>
      <c r="BN1188" s="23"/>
      <c r="BO1188" s="23"/>
      <c r="BP1188" s="23"/>
      <c r="BQ1188" s="23"/>
      <c r="BR1188" s="23"/>
      <c r="BS1188" s="23"/>
      <c r="BT1188" s="23"/>
      <c r="BU1188" s="23"/>
      <c r="BV1188" s="23"/>
      <c r="BW1188" s="23"/>
      <c r="BX1188" s="23"/>
      <c r="BY1188" s="23"/>
      <c r="BZ1188" s="23"/>
      <c r="CA1188" s="23"/>
      <c r="CB1188" s="23"/>
      <c r="CC1188" s="23"/>
      <c r="CD1188" s="23"/>
      <c r="CE1188" s="23"/>
      <c r="CF1188" s="23"/>
      <c r="CG1188" s="23"/>
      <c r="CH1188" s="23"/>
      <c r="CI1188" s="23"/>
      <c r="CJ1188" s="23"/>
      <c r="CK1188" s="23"/>
      <c r="CL1188" s="23"/>
      <c r="CM1188" s="23"/>
      <c r="CN1188" s="23"/>
      <c r="CO1188" s="23"/>
    </row>
    <row r="1189" spans="1:17" ht="131.25" customHeight="1">
      <c r="A1189" s="301">
        <v>2</v>
      </c>
      <c r="B1189" s="305">
        <v>2201001</v>
      </c>
      <c r="C1189" s="309" t="s">
        <v>912</v>
      </c>
      <c r="D1189" s="309" t="s">
        <v>907</v>
      </c>
      <c r="E1189" s="309" t="s">
        <v>908</v>
      </c>
      <c r="F1189" s="310" t="s">
        <v>909</v>
      </c>
      <c r="G1189" s="309" t="s">
        <v>910</v>
      </c>
      <c r="H1189" s="310" t="s">
        <v>911</v>
      </c>
      <c r="I1189" s="311" t="s">
        <v>904</v>
      </c>
      <c r="J1189" s="312">
        <v>1</v>
      </c>
      <c r="K1189" s="313">
        <v>44197</v>
      </c>
      <c r="L1189" s="313">
        <v>44561</v>
      </c>
      <c r="M1189" s="1039">
        <f>(L1189-K1189)/7</f>
        <v>52</v>
      </c>
      <c r="N1189" s="309"/>
      <c r="O1189" s="1104">
        <v>0.17</v>
      </c>
      <c r="P1189" s="860">
        <f>O1189*52</f>
        <v>8.84</v>
      </c>
      <c r="Q1189" s="860">
        <f>P1189</f>
        <v>8.84</v>
      </c>
    </row>
    <row r="1190" spans="1:93" s="17" customFormat="1" ht="74.25" customHeight="1">
      <c r="A1190" s="1113" t="s">
        <v>924</v>
      </c>
      <c r="B1190" s="286"/>
      <c r="C1190" s="315"/>
      <c r="D1190" s="309"/>
      <c r="E1190" s="309"/>
      <c r="F1190" s="1114"/>
      <c r="G1190" s="309"/>
      <c r="H1190" s="1114"/>
      <c r="I1190" s="1115"/>
      <c r="J1190" s="1116"/>
      <c r="N1190" s="163"/>
      <c r="O1190" s="237"/>
      <c r="P1190" s="908"/>
      <c r="Q1190" s="908"/>
      <c r="U1190" s="16"/>
      <c r="V1190" s="23"/>
      <c r="W1190" s="23"/>
      <c r="X1190" s="23"/>
      <c r="Y1190" s="23"/>
      <c r="Z1190" s="23"/>
      <c r="AA1190" s="23"/>
      <c r="AB1190" s="23"/>
      <c r="AC1190" s="23"/>
      <c r="AD1190" s="23"/>
      <c r="AE1190" s="23"/>
      <c r="AF1190" s="23"/>
      <c r="AG1190" s="23"/>
      <c r="AH1190" s="23"/>
      <c r="AI1190" s="23"/>
      <c r="AJ1190" s="23"/>
      <c r="AK1190" s="23"/>
      <c r="AL1190" s="23"/>
      <c r="AM1190" s="23"/>
      <c r="AN1190" s="23"/>
      <c r="AO1190" s="23"/>
      <c r="AP1190" s="23"/>
      <c r="AQ1190" s="23"/>
      <c r="AR1190" s="23"/>
      <c r="AS1190" s="23"/>
      <c r="AT1190" s="23"/>
      <c r="AU1190" s="23"/>
      <c r="AV1190" s="23"/>
      <c r="AW1190" s="23"/>
      <c r="AX1190" s="23"/>
      <c r="AY1190" s="23"/>
      <c r="AZ1190" s="23"/>
      <c r="BA1190" s="23"/>
      <c r="BB1190" s="23"/>
      <c r="BC1190" s="23"/>
      <c r="BD1190" s="23"/>
      <c r="BE1190" s="23"/>
      <c r="BF1190" s="23"/>
      <c r="BG1190" s="23"/>
      <c r="BH1190" s="23"/>
      <c r="BI1190" s="23"/>
      <c r="BJ1190" s="23"/>
      <c r="BK1190" s="23"/>
      <c r="BL1190" s="23"/>
      <c r="BM1190" s="23"/>
      <c r="BN1190" s="23"/>
      <c r="BO1190" s="23"/>
      <c r="BP1190" s="23"/>
      <c r="BQ1190" s="23"/>
      <c r="BR1190" s="23"/>
      <c r="BS1190" s="23"/>
      <c r="BT1190" s="23"/>
      <c r="BU1190" s="23"/>
      <c r="BV1190" s="23"/>
      <c r="BW1190" s="23"/>
      <c r="BX1190" s="23"/>
      <c r="BY1190" s="23"/>
      <c r="BZ1190" s="23"/>
      <c r="CA1190" s="23"/>
      <c r="CB1190" s="23"/>
      <c r="CC1190" s="23"/>
      <c r="CD1190" s="23"/>
      <c r="CE1190" s="23"/>
      <c r="CF1190" s="23"/>
      <c r="CG1190" s="23"/>
      <c r="CH1190" s="23"/>
      <c r="CI1190" s="23"/>
      <c r="CJ1190" s="23"/>
      <c r="CK1190" s="23"/>
      <c r="CL1190" s="23"/>
      <c r="CM1190" s="23"/>
      <c r="CN1190" s="23"/>
      <c r="CO1190" s="23"/>
    </row>
    <row r="1191" spans="1:17" ht="155.25" customHeight="1">
      <c r="A1191" s="314">
        <v>3</v>
      </c>
      <c r="B1191" s="305">
        <v>2201001</v>
      </c>
      <c r="C1191" s="315" t="s">
        <v>913</v>
      </c>
      <c r="D1191" s="309" t="s">
        <v>907</v>
      </c>
      <c r="E1191" s="309" t="s">
        <v>908</v>
      </c>
      <c r="F1191" s="310" t="s">
        <v>909</v>
      </c>
      <c r="G1191" s="309" t="s">
        <v>910</v>
      </c>
      <c r="H1191" s="310" t="s">
        <v>911</v>
      </c>
      <c r="I1191" s="311" t="s">
        <v>904</v>
      </c>
      <c r="J1191" s="312">
        <v>1</v>
      </c>
      <c r="K1191" s="313">
        <v>44197</v>
      </c>
      <c r="L1191" s="313">
        <v>44561</v>
      </c>
      <c r="M1191" s="1039">
        <f>(L1191-K1191)/7</f>
        <v>52</v>
      </c>
      <c r="N1191" s="309"/>
      <c r="O1191" s="1104">
        <v>0.17</v>
      </c>
      <c r="P1191" s="860">
        <f>O1191*52</f>
        <v>8.84</v>
      </c>
      <c r="Q1191" s="860">
        <f>P1191</f>
        <v>8.84</v>
      </c>
    </row>
    <row r="1192" spans="1:93" s="17" customFormat="1" ht="69.75" customHeight="1">
      <c r="A1192" s="1113" t="s">
        <v>925</v>
      </c>
      <c r="B1192" s="286"/>
      <c r="C1192" s="315"/>
      <c r="D1192" s="309"/>
      <c r="E1192" s="309"/>
      <c r="F1192" s="1114"/>
      <c r="G1192" s="309"/>
      <c r="H1192" s="1114"/>
      <c r="I1192" s="1115"/>
      <c r="J1192" s="1116"/>
      <c r="N1192" s="163"/>
      <c r="O1192" s="237"/>
      <c r="P1192" s="908"/>
      <c r="Q1192" s="908"/>
      <c r="U1192" s="16"/>
      <c r="V1192" s="23"/>
      <c r="W1192" s="23"/>
      <c r="X1192" s="23"/>
      <c r="Y1192" s="23"/>
      <c r="Z1192" s="23"/>
      <c r="AA1192" s="23"/>
      <c r="AB1192" s="23"/>
      <c r="AC1192" s="23"/>
      <c r="AD1192" s="23"/>
      <c r="AE1192" s="23"/>
      <c r="AF1192" s="23"/>
      <c r="AG1192" s="23"/>
      <c r="AH1192" s="23"/>
      <c r="AI1192" s="23"/>
      <c r="AJ1192" s="23"/>
      <c r="AK1192" s="23"/>
      <c r="AL1192" s="23"/>
      <c r="AM1192" s="23"/>
      <c r="AN1192" s="23"/>
      <c r="AO1192" s="23"/>
      <c r="AP1192" s="23"/>
      <c r="AQ1192" s="23"/>
      <c r="AR1192" s="23"/>
      <c r="AS1192" s="23"/>
      <c r="AT1192" s="23"/>
      <c r="AU1192" s="23"/>
      <c r="AV1192" s="23"/>
      <c r="AW1192" s="23"/>
      <c r="AX1192" s="23"/>
      <c r="AY1192" s="23"/>
      <c r="AZ1192" s="23"/>
      <c r="BA1192" s="23"/>
      <c r="BB1192" s="23"/>
      <c r="BC1192" s="23"/>
      <c r="BD1192" s="23"/>
      <c r="BE1192" s="23"/>
      <c r="BF1192" s="23"/>
      <c r="BG1192" s="23"/>
      <c r="BH1192" s="23"/>
      <c r="BI1192" s="23"/>
      <c r="BJ1192" s="23"/>
      <c r="BK1192" s="23"/>
      <c r="BL1192" s="23"/>
      <c r="BM1192" s="23"/>
      <c r="BN1192" s="23"/>
      <c r="BO1192" s="23"/>
      <c r="BP1192" s="23"/>
      <c r="BQ1192" s="23"/>
      <c r="BR1192" s="23"/>
      <c r="BS1192" s="23"/>
      <c r="BT1192" s="23"/>
      <c r="BU1192" s="23"/>
      <c r="BV1192" s="23"/>
      <c r="BW1192" s="23"/>
      <c r="BX1192" s="23"/>
      <c r="BY1192" s="23"/>
      <c r="BZ1192" s="23"/>
      <c r="CA1192" s="23"/>
      <c r="CB1192" s="23"/>
      <c r="CC1192" s="23"/>
      <c r="CD1192" s="23"/>
      <c r="CE1192" s="23"/>
      <c r="CF1192" s="23"/>
      <c r="CG1192" s="23"/>
      <c r="CH1192" s="23"/>
      <c r="CI1192" s="23"/>
      <c r="CJ1192" s="23"/>
      <c r="CK1192" s="23"/>
      <c r="CL1192" s="23"/>
      <c r="CM1192" s="23"/>
      <c r="CN1192" s="23"/>
      <c r="CO1192" s="23"/>
    </row>
    <row r="1193" spans="1:17" ht="175.5" customHeight="1">
      <c r="A1193" s="301">
        <v>4</v>
      </c>
      <c r="B1193" s="305">
        <v>2201001</v>
      </c>
      <c r="C1193" s="309" t="s">
        <v>914</v>
      </c>
      <c r="D1193" s="309" t="s">
        <v>907</v>
      </c>
      <c r="E1193" s="309" t="s">
        <v>908</v>
      </c>
      <c r="F1193" s="310" t="s">
        <v>909</v>
      </c>
      <c r="G1193" s="309" t="s">
        <v>910</v>
      </c>
      <c r="H1193" s="310" t="s">
        <v>911</v>
      </c>
      <c r="I1193" s="311" t="s">
        <v>904</v>
      </c>
      <c r="J1193" s="312">
        <v>1</v>
      </c>
      <c r="K1193" s="313">
        <v>44197</v>
      </c>
      <c r="L1193" s="313">
        <v>44561</v>
      </c>
      <c r="M1193" s="1039">
        <f>(L1193-K1193)/7</f>
        <v>52</v>
      </c>
      <c r="N1193" s="309"/>
      <c r="O1193" s="1104">
        <v>0.17</v>
      </c>
      <c r="P1193" s="860">
        <f>O1193*52</f>
        <v>8.84</v>
      </c>
      <c r="Q1193" s="860">
        <f>P1193</f>
        <v>8.84</v>
      </c>
    </row>
    <row r="1194" spans="1:17" ht="51.75" customHeight="1">
      <c r="A1194" s="318" t="s">
        <v>926</v>
      </c>
      <c r="B1194" s="305"/>
      <c r="C1194" s="309"/>
      <c r="D1194" s="315"/>
      <c r="E1194" s="315"/>
      <c r="F1194" s="310"/>
      <c r="G1194" s="309"/>
      <c r="H1194" s="310"/>
      <c r="I1194" s="311"/>
      <c r="J1194" s="312"/>
      <c r="N1194" s="121"/>
      <c r="O1194" s="237"/>
      <c r="P1194" s="908"/>
      <c r="Q1194" s="908"/>
    </row>
    <row r="1195" spans="1:17" ht="146.25" customHeight="1">
      <c r="A1195" s="314">
        <v>5</v>
      </c>
      <c r="B1195" s="305">
        <v>2201001</v>
      </c>
      <c r="C1195" s="309" t="s">
        <v>915</v>
      </c>
      <c r="D1195" s="315" t="s">
        <v>907</v>
      </c>
      <c r="E1195" s="315" t="s">
        <v>908</v>
      </c>
      <c r="F1195" s="310" t="s">
        <v>909</v>
      </c>
      <c r="G1195" s="309" t="s">
        <v>910</v>
      </c>
      <c r="H1195" s="310" t="s">
        <v>911</v>
      </c>
      <c r="I1195" s="311" t="s">
        <v>904</v>
      </c>
      <c r="J1195" s="312">
        <v>1</v>
      </c>
      <c r="K1195" s="313">
        <v>44197</v>
      </c>
      <c r="L1195" s="313">
        <v>44561</v>
      </c>
      <c r="M1195" s="1039">
        <f>(L1195-K1195)/7</f>
        <v>52</v>
      </c>
      <c r="N1195" s="309"/>
      <c r="O1195" s="1104">
        <v>0</v>
      </c>
      <c r="P1195" s="860">
        <f>O1195*52</f>
        <v>0</v>
      </c>
      <c r="Q1195" s="860">
        <f>P1195</f>
        <v>0</v>
      </c>
    </row>
    <row r="1196" spans="1:93" s="17" customFormat="1" ht="51" customHeight="1">
      <c r="A1196" s="1113" t="s">
        <v>926</v>
      </c>
      <c r="B1196" s="286"/>
      <c r="C1196" s="309"/>
      <c r="D1196" s="1078"/>
      <c r="E1196" s="1078"/>
      <c r="F1196" s="1114"/>
      <c r="G1196" s="309"/>
      <c r="H1196" s="1114"/>
      <c r="I1196" s="1115"/>
      <c r="J1196" s="1116"/>
      <c r="N1196" s="163"/>
      <c r="O1196" s="237"/>
      <c r="P1196" s="908"/>
      <c r="Q1196" s="908"/>
      <c r="U1196" s="16"/>
      <c r="V1196" s="23"/>
      <c r="W1196" s="23"/>
      <c r="X1196" s="23"/>
      <c r="Y1196" s="23"/>
      <c r="Z1196" s="23"/>
      <c r="AA1196" s="23"/>
      <c r="AB1196" s="23"/>
      <c r="AC1196" s="23"/>
      <c r="AD1196" s="23"/>
      <c r="AE1196" s="23"/>
      <c r="AF1196" s="23"/>
      <c r="AG1196" s="23"/>
      <c r="AH1196" s="23"/>
      <c r="AI1196" s="23"/>
      <c r="AJ1196" s="23"/>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c r="BF1196" s="23"/>
      <c r="BG1196" s="23"/>
      <c r="BH1196" s="23"/>
      <c r="BI1196" s="23"/>
      <c r="BJ1196" s="23"/>
      <c r="BK1196" s="23"/>
      <c r="BL1196" s="23"/>
      <c r="BM1196" s="23"/>
      <c r="BN1196" s="23"/>
      <c r="BO1196" s="23"/>
      <c r="BP1196" s="23"/>
      <c r="BQ1196" s="23"/>
      <c r="BR1196" s="23"/>
      <c r="BS1196" s="23"/>
      <c r="BT1196" s="23"/>
      <c r="BU1196" s="23"/>
      <c r="BV1196" s="23"/>
      <c r="BW1196" s="23"/>
      <c r="BX1196" s="23"/>
      <c r="BY1196" s="23"/>
      <c r="BZ1196" s="23"/>
      <c r="CA1196" s="23"/>
      <c r="CB1196" s="23"/>
      <c r="CC1196" s="23"/>
      <c r="CD1196" s="23"/>
      <c r="CE1196" s="23"/>
      <c r="CF1196" s="23"/>
      <c r="CG1196" s="23"/>
      <c r="CH1196" s="23"/>
      <c r="CI1196" s="23"/>
      <c r="CJ1196" s="23"/>
      <c r="CK1196" s="23"/>
      <c r="CL1196" s="23"/>
      <c r="CM1196" s="23"/>
      <c r="CN1196" s="23"/>
      <c r="CO1196" s="23"/>
    </row>
    <row r="1197" spans="1:17" ht="125.25" customHeight="1">
      <c r="A1197" s="301">
        <v>6</v>
      </c>
      <c r="B1197" s="305">
        <v>2201001</v>
      </c>
      <c r="C1197" s="309" t="s">
        <v>916</v>
      </c>
      <c r="D1197" s="316"/>
      <c r="E1197" s="316"/>
      <c r="F1197" s="310" t="s">
        <v>909</v>
      </c>
      <c r="G1197" s="309" t="s">
        <v>917</v>
      </c>
      <c r="H1197" s="310" t="s">
        <v>911</v>
      </c>
      <c r="I1197" s="311" t="s">
        <v>904</v>
      </c>
      <c r="J1197" s="312">
        <v>1</v>
      </c>
      <c r="K1197" s="313">
        <v>44197</v>
      </c>
      <c r="L1197" s="313">
        <v>44561</v>
      </c>
      <c r="M1197" s="1039">
        <f>(L1197-K1197)/7</f>
        <v>52</v>
      </c>
      <c r="N1197" s="309"/>
      <c r="O1197" s="1104">
        <v>0</v>
      </c>
      <c r="P1197" s="860">
        <f>O1197*52</f>
        <v>0</v>
      </c>
      <c r="Q1197" s="860">
        <f>P1197</f>
        <v>0</v>
      </c>
    </row>
    <row r="1198" spans="1:93" s="17" customFormat="1" ht="35.25" customHeight="1">
      <c r="A1198" s="1113" t="s">
        <v>927</v>
      </c>
      <c r="B1198" s="286"/>
      <c r="C1198" s="309"/>
      <c r="D1198" s="316"/>
      <c r="E1198" s="316"/>
      <c r="F1198" s="1114"/>
      <c r="G1198" s="309"/>
      <c r="H1198" s="1114"/>
      <c r="I1198" s="1115"/>
      <c r="J1198" s="1116"/>
      <c r="N1198" s="163"/>
      <c r="O1198" s="237"/>
      <c r="P1198" s="908"/>
      <c r="Q1198" s="908"/>
      <c r="U1198" s="16"/>
      <c r="V1198" s="23"/>
      <c r="W1198" s="23"/>
      <c r="X1198" s="23"/>
      <c r="Y1198" s="23"/>
      <c r="Z1198" s="23"/>
      <c r="AA1198" s="23"/>
      <c r="AB1198" s="23"/>
      <c r="AC1198" s="23"/>
      <c r="AD1198" s="23"/>
      <c r="AE1198" s="23"/>
      <c r="AF1198" s="23"/>
      <c r="AG1198" s="23"/>
      <c r="AH1198" s="23"/>
      <c r="AI1198" s="23"/>
      <c r="AJ1198" s="23"/>
      <c r="AK1198" s="23"/>
      <c r="AL1198" s="23"/>
      <c r="AM1198" s="23"/>
      <c r="AN1198" s="23"/>
      <c r="AO1198" s="23"/>
      <c r="AP1198" s="23"/>
      <c r="AQ1198" s="23"/>
      <c r="AR1198" s="23"/>
      <c r="AS1198" s="23"/>
      <c r="AT1198" s="23"/>
      <c r="AU1198" s="23"/>
      <c r="AV1198" s="23"/>
      <c r="AW1198" s="23"/>
      <c r="AX1198" s="23"/>
      <c r="AY1198" s="23"/>
      <c r="AZ1198" s="23"/>
      <c r="BA1198" s="23"/>
      <c r="BB1198" s="23"/>
      <c r="BC1198" s="23"/>
      <c r="BD1198" s="23"/>
      <c r="BE1198" s="23"/>
      <c r="BF1198" s="23"/>
      <c r="BG1198" s="23"/>
      <c r="BH1198" s="23"/>
      <c r="BI1198" s="23"/>
      <c r="BJ1198" s="23"/>
      <c r="BK1198" s="23"/>
      <c r="BL1198" s="23"/>
      <c r="BM1198" s="23"/>
      <c r="BN1198" s="23"/>
      <c r="BO1198" s="23"/>
      <c r="BP1198" s="23"/>
      <c r="BQ1198" s="23"/>
      <c r="BR1198" s="23"/>
      <c r="BS1198" s="23"/>
      <c r="BT1198" s="23"/>
      <c r="BU1198" s="23"/>
      <c r="BV1198" s="23"/>
      <c r="BW1198" s="23"/>
      <c r="BX1198" s="23"/>
      <c r="BY1198" s="23"/>
      <c r="BZ1198" s="23"/>
      <c r="CA1198" s="23"/>
      <c r="CB1198" s="23"/>
      <c r="CC1198" s="23"/>
      <c r="CD1198" s="23"/>
      <c r="CE1198" s="23"/>
      <c r="CF1198" s="23"/>
      <c r="CG1198" s="23"/>
      <c r="CH1198" s="23"/>
      <c r="CI1198" s="23"/>
      <c r="CJ1198" s="23"/>
      <c r="CK1198" s="23"/>
      <c r="CL1198" s="23"/>
      <c r="CM1198" s="23"/>
      <c r="CN1198" s="23"/>
      <c r="CO1198" s="23"/>
    </row>
    <row r="1199" spans="1:17" ht="168" customHeight="1">
      <c r="A1199" s="314">
        <v>7</v>
      </c>
      <c r="B1199" s="305">
        <v>2201001</v>
      </c>
      <c r="C1199" s="309" t="s">
        <v>918</v>
      </c>
      <c r="D1199" s="309" t="s">
        <v>907</v>
      </c>
      <c r="E1199" s="309" t="s">
        <v>908</v>
      </c>
      <c r="F1199" s="310" t="s">
        <v>909</v>
      </c>
      <c r="G1199" s="309" t="s">
        <v>910</v>
      </c>
      <c r="H1199" s="310" t="s">
        <v>911</v>
      </c>
      <c r="I1199" s="311" t="s">
        <v>904</v>
      </c>
      <c r="J1199" s="312">
        <v>1</v>
      </c>
      <c r="K1199" s="313">
        <v>44197</v>
      </c>
      <c r="L1199" s="313">
        <v>44561</v>
      </c>
      <c r="M1199" s="1039">
        <f>(L1199-K1199)/7</f>
        <v>52</v>
      </c>
      <c r="N1199" s="309"/>
      <c r="O1199" s="1104">
        <v>0.17</v>
      </c>
      <c r="P1199" s="860">
        <f>O1199*52</f>
        <v>8.84</v>
      </c>
      <c r="Q1199" s="860">
        <f>P1199</f>
        <v>8.84</v>
      </c>
    </row>
    <row r="1200" spans="1:17" ht="127.5" customHeight="1">
      <c r="A1200" s="318" t="s">
        <v>928</v>
      </c>
      <c r="B1200" s="305"/>
      <c r="C1200" s="309"/>
      <c r="D1200" s="309"/>
      <c r="E1200" s="309"/>
      <c r="F1200" s="310"/>
      <c r="G1200" s="309"/>
      <c r="H1200" s="310"/>
      <c r="I1200" s="311"/>
      <c r="J1200" s="312"/>
      <c r="N1200" s="121"/>
      <c r="O1200" s="237"/>
      <c r="P1200" s="908"/>
      <c r="Q1200" s="908"/>
    </row>
    <row r="1201" spans="1:17" ht="198.75" customHeight="1">
      <c r="A1201" s="301">
        <v>8</v>
      </c>
      <c r="B1201" s="305">
        <v>2201001</v>
      </c>
      <c r="C1201" s="309" t="s">
        <v>919</v>
      </c>
      <c r="D1201" s="309" t="s">
        <v>907</v>
      </c>
      <c r="E1201" s="309" t="s">
        <v>908</v>
      </c>
      <c r="F1201" s="310" t="s">
        <v>909</v>
      </c>
      <c r="G1201" s="309" t="s">
        <v>910</v>
      </c>
      <c r="H1201" s="310" t="s">
        <v>911</v>
      </c>
      <c r="I1201" s="311" t="s">
        <v>904</v>
      </c>
      <c r="J1201" s="312">
        <v>1</v>
      </c>
      <c r="K1201" s="313">
        <v>44197</v>
      </c>
      <c r="L1201" s="313">
        <v>44561</v>
      </c>
      <c r="M1201" s="1039">
        <f>(L1201-K1201)/7</f>
        <v>52</v>
      </c>
      <c r="N1201" s="309"/>
      <c r="O1201" s="1101">
        <v>0.08</v>
      </c>
      <c r="P1201" s="1102">
        <f>O1201*52</f>
        <v>4.16</v>
      </c>
      <c r="Q1201" s="1102">
        <f>P1201</f>
        <v>4.16</v>
      </c>
    </row>
    <row r="1202" spans="1:14" ht="93.75" customHeight="1">
      <c r="A1202" s="318" t="s">
        <v>929</v>
      </c>
      <c r="B1202" s="305"/>
      <c r="C1202" s="309"/>
      <c r="D1202" s="309"/>
      <c r="E1202" s="309"/>
      <c r="F1202" s="310"/>
      <c r="G1202" s="309"/>
      <c r="H1202" s="310"/>
      <c r="I1202" s="311"/>
      <c r="J1202" s="312"/>
      <c r="N1202" s="121"/>
    </row>
    <row r="1203" spans="1:17" ht="159" customHeight="1">
      <c r="A1203" s="314">
        <v>9</v>
      </c>
      <c r="B1203" s="305">
        <v>2201001</v>
      </c>
      <c r="C1203" s="309" t="s">
        <v>920</v>
      </c>
      <c r="D1203" s="309" t="s">
        <v>907</v>
      </c>
      <c r="E1203" s="309" t="s">
        <v>908</v>
      </c>
      <c r="F1203" s="310" t="s">
        <v>909</v>
      </c>
      <c r="G1203" s="309" t="s">
        <v>910</v>
      </c>
      <c r="H1203" s="310" t="s">
        <v>911</v>
      </c>
      <c r="I1203" s="311" t="s">
        <v>904</v>
      </c>
      <c r="J1203" s="312">
        <v>1</v>
      </c>
      <c r="K1203" s="313">
        <v>44197</v>
      </c>
      <c r="L1203" s="313">
        <v>44561</v>
      </c>
      <c r="M1203" s="1039">
        <f>(L1203-K1203)/7</f>
        <v>52</v>
      </c>
      <c r="N1203" s="309"/>
      <c r="O1203" s="1101">
        <v>0</v>
      </c>
      <c r="P1203" s="569">
        <f>O1203*52</f>
        <v>0</v>
      </c>
      <c r="Q1203" s="569">
        <f>P1203</f>
        <v>0</v>
      </c>
    </row>
    <row r="1204" spans="1:14" ht="33.75" customHeight="1">
      <c r="A1204" s="318" t="s">
        <v>930</v>
      </c>
      <c r="B1204" s="305"/>
      <c r="C1204" s="309"/>
      <c r="D1204" s="309"/>
      <c r="E1204" s="309"/>
      <c r="F1204" s="310"/>
      <c r="G1204" s="309"/>
      <c r="H1204" s="310"/>
      <c r="I1204" s="311"/>
      <c r="J1204" s="312"/>
      <c r="N1204" s="121"/>
    </row>
    <row r="1205" spans="1:17" ht="178.5" customHeight="1">
      <c r="A1205" s="301">
        <v>10</v>
      </c>
      <c r="B1205" s="345">
        <v>2201001</v>
      </c>
      <c r="C1205" s="346" t="s">
        <v>921</v>
      </c>
      <c r="D1205" s="309" t="s">
        <v>907</v>
      </c>
      <c r="E1205" s="309" t="s">
        <v>908</v>
      </c>
      <c r="F1205" s="310" t="s">
        <v>909</v>
      </c>
      <c r="G1205" s="309" t="s">
        <v>910</v>
      </c>
      <c r="H1205" s="310" t="s">
        <v>911</v>
      </c>
      <c r="I1205" s="311" t="s">
        <v>904</v>
      </c>
      <c r="J1205" s="312">
        <v>1</v>
      </c>
      <c r="K1205" s="313">
        <v>44197</v>
      </c>
      <c r="L1205" s="313">
        <v>44561</v>
      </c>
      <c r="M1205" s="1039">
        <f>(L1205-K1205)/7</f>
        <v>52</v>
      </c>
      <c r="N1205" s="121"/>
      <c r="O1205" s="1101">
        <v>0.17</v>
      </c>
      <c r="P1205" s="1166">
        <f>O1205*52</f>
        <v>8.84</v>
      </c>
      <c r="Q1205" s="1166">
        <f>P1205</f>
        <v>8.84</v>
      </c>
    </row>
    <row r="1208" spans="1:17" ht="44.25" customHeight="1">
      <c r="A1208" s="824" t="s">
        <v>931</v>
      </c>
      <c r="B1208" s="825"/>
      <c r="C1208" s="825"/>
      <c r="D1208" s="825"/>
      <c r="E1208" s="825"/>
      <c r="F1208" s="825"/>
      <c r="G1208" s="825"/>
      <c r="H1208" s="825"/>
      <c r="I1208" s="825"/>
      <c r="J1208" s="1247"/>
      <c r="K1208" s="1247"/>
      <c r="L1208" s="1247"/>
      <c r="M1208" s="1247"/>
      <c r="N1208" s="1247"/>
      <c r="O1208" s="1247"/>
      <c r="P1208" s="1247"/>
      <c r="Q1208" s="1248"/>
    </row>
    <row r="1209" spans="11:93" s="17" customFormat="1" ht="13.5" customHeight="1">
      <c r="K1209" s="1200"/>
      <c r="L1209" s="1200"/>
      <c r="M1209" s="1201"/>
      <c r="N1209" s="1200"/>
      <c r="O1209" s="844"/>
      <c r="P1209" s="844"/>
      <c r="Q1209" s="844"/>
      <c r="U1209" s="16"/>
      <c r="V1209" s="23"/>
      <c r="W1209" s="23"/>
      <c r="X1209" s="23"/>
      <c r="Y1209" s="23"/>
      <c r="Z1209" s="23"/>
      <c r="AA1209" s="23"/>
      <c r="AB1209" s="23"/>
      <c r="AC1209" s="23"/>
      <c r="AD1209" s="23"/>
      <c r="AE1209" s="23"/>
      <c r="AF1209" s="23"/>
      <c r="AG1209" s="23"/>
      <c r="AH1209" s="23"/>
      <c r="AI1209" s="23"/>
      <c r="AJ1209" s="23"/>
      <c r="AK1209" s="23"/>
      <c r="AL1209" s="23"/>
      <c r="AM1209" s="23"/>
      <c r="AN1209" s="23"/>
      <c r="AO1209" s="23"/>
      <c r="AP1209" s="23"/>
      <c r="AQ1209" s="23"/>
      <c r="AR1209" s="23"/>
      <c r="AS1209" s="23"/>
      <c r="AT1209" s="23"/>
      <c r="AU1209" s="23"/>
      <c r="AV1209" s="23"/>
      <c r="AW1209" s="23"/>
      <c r="AX1209" s="23"/>
      <c r="AY1209" s="23"/>
      <c r="AZ1209" s="23"/>
      <c r="BA1209" s="23"/>
      <c r="BB1209" s="23"/>
      <c r="BC1209" s="23"/>
      <c r="BD1209" s="23"/>
      <c r="BE1209" s="23"/>
      <c r="BF1209" s="23"/>
      <c r="BG1209" s="23"/>
      <c r="BH1209" s="23"/>
      <c r="BI1209" s="23"/>
      <c r="BJ1209" s="23"/>
      <c r="BK1209" s="23"/>
      <c r="BL1209" s="23"/>
      <c r="BM1209" s="23"/>
      <c r="BN1209" s="23"/>
      <c r="BO1209" s="23"/>
      <c r="BP1209" s="23"/>
      <c r="BQ1209" s="23"/>
      <c r="BR1209" s="23"/>
      <c r="BS1209" s="23"/>
      <c r="BT1209" s="23"/>
      <c r="BU1209" s="23"/>
      <c r="BV1209" s="23"/>
      <c r="BW1209" s="23"/>
      <c r="BX1209" s="23"/>
      <c r="BY1209" s="23"/>
      <c r="BZ1209" s="23"/>
      <c r="CA1209" s="23"/>
      <c r="CB1209" s="23"/>
      <c r="CC1209" s="23"/>
      <c r="CD1209" s="23"/>
      <c r="CE1209" s="23"/>
      <c r="CF1209" s="23"/>
      <c r="CG1209" s="23"/>
      <c r="CH1209" s="23"/>
      <c r="CI1209" s="23"/>
      <c r="CJ1209" s="23"/>
      <c r="CK1209" s="23"/>
      <c r="CL1209" s="23"/>
      <c r="CM1209" s="23"/>
      <c r="CN1209" s="23"/>
      <c r="CO1209" s="23"/>
    </row>
    <row r="1210" spans="1:14" ht="13.5" customHeight="1">
      <c r="A1210" s="147" t="s">
        <v>905</v>
      </c>
      <c r="B1210" s="803" t="s">
        <v>20</v>
      </c>
      <c r="C1210" s="491"/>
      <c r="D1210" s="17"/>
      <c r="K1210" s="946"/>
      <c r="L1210" s="946"/>
      <c r="M1210" s="1202"/>
      <c r="N1210" s="26"/>
    </row>
    <row r="1211" spans="1:14" ht="23.25" customHeight="1">
      <c r="A1211" s="147" t="s">
        <v>21</v>
      </c>
      <c r="B1211" s="804" t="s">
        <v>512</v>
      </c>
      <c r="C1211" s="493"/>
      <c r="D1211" s="493"/>
      <c r="K1211" s="946"/>
      <c r="L1211" s="946"/>
      <c r="M1211" s="1202"/>
      <c r="N1211" s="26"/>
    </row>
    <row r="1212" spans="1:4" ht="13.5" customHeight="1">
      <c r="A1212" s="147" t="s">
        <v>1</v>
      </c>
      <c r="B1212" s="805" t="s">
        <v>2</v>
      </c>
      <c r="C1212" s="508"/>
      <c r="D1212" s="491"/>
    </row>
    <row r="1213" spans="1:4" ht="31.5" customHeight="1">
      <c r="A1213" s="244" t="s">
        <v>22</v>
      </c>
      <c r="B1213" s="530">
        <v>2020</v>
      </c>
      <c r="C1213" s="622"/>
      <c r="D1213" s="622"/>
    </row>
    <row r="1214" spans="1:4" ht="13.5" customHeight="1">
      <c r="A1214" s="244" t="s">
        <v>30</v>
      </c>
      <c r="B1214" s="670">
        <v>44187</v>
      </c>
      <c r="C1214" s="815"/>
      <c r="D1214" s="45"/>
    </row>
    <row r="1215" spans="1:21" ht="201" customHeight="1">
      <c r="A1215" s="245" t="s">
        <v>31</v>
      </c>
      <c r="B1215" s="671">
        <v>44294</v>
      </c>
      <c r="C1215" s="816"/>
      <c r="D1215" s="45"/>
      <c r="U1215" s="17"/>
    </row>
    <row r="1216" spans="20:21" ht="29.25" customHeight="1">
      <c r="T1216" s="946"/>
      <c r="U1216" s="23"/>
    </row>
    <row r="1217" spans="1:21" ht="96.75" customHeight="1">
      <c r="A1217" s="39" t="s">
        <v>3</v>
      </c>
      <c r="B1217" s="39" t="s">
        <v>4</v>
      </c>
      <c r="C1217" s="39" t="s">
        <v>474</v>
      </c>
      <c r="D1217" s="39" t="s">
        <v>33</v>
      </c>
      <c r="E1217" s="39" t="s">
        <v>34</v>
      </c>
      <c r="F1217" s="39" t="s">
        <v>5</v>
      </c>
      <c r="G1217" s="40" t="s">
        <v>6</v>
      </c>
      <c r="H1217" s="39" t="s">
        <v>7</v>
      </c>
      <c r="I1217" s="39" t="s">
        <v>35</v>
      </c>
      <c r="J1217" s="39" t="s">
        <v>36</v>
      </c>
      <c r="K1217" s="39" t="s">
        <v>8</v>
      </c>
      <c r="L1217" s="39" t="s">
        <v>9</v>
      </c>
      <c r="M1217" s="1027" t="s">
        <v>37</v>
      </c>
      <c r="N1217" s="230" t="s">
        <v>10</v>
      </c>
      <c r="O1217" s="1097" t="s">
        <v>11</v>
      </c>
      <c r="P1217" s="446" t="s">
        <v>12</v>
      </c>
      <c r="Q1217" s="1097" t="s">
        <v>13</v>
      </c>
      <c r="T1217" s="946"/>
      <c r="U1217" s="23"/>
    </row>
    <row r="1218" spans="1:21" ht="21.75" customHeight="1">
      <c r="A1218" s="317" t="s">
        <v>1117</v>
      </c>
      <c r="O1218" s="421"/>
      <c r="P1218" s="1130"/>
      <c r="Q1218" s="421"/>
      <c r="T1218" s="946"/>
      <c r="U1218" s="23"/>
    </row>
    <row r="1219" spans="11:21" ht="13.5" customHeight="1">
      <c r="K1219" s="730">
        <v>44201</v>
      </c>
      <c r="L1219" s="730">
        <v>44561</v>
      </c>
      <c r="M1219" s="1040">
        <v>51</v>
      </c>
      <c r="N1219" s="725"/>
      <c r="O1219" s="368"/>
      <c r="P1219" s="451"/>
      <c r="Q1219" s="368"/>
      <c r="S1219" s="439"/>
      <c r="T1219" s="1117"/>
      <c r="U1219" s="23"/>
    </row>
    <row r="1220" spans="1:21" ht="206.25" customHeight="1">
      <c r="A1220" s="728">
        <v>1</v>
      </c>
      <c r="B1220" s="276">
        <v>2205100</v>
      </c>
      <c r="C1220" s="186" t="s">
        <v>1111</v>
      </c>
      <c r="D1220" s="240" t="s">
        <v>1112</v>
      </c>
      <c r="E1220" s="240" t="s">
        <v>1113</v>
      </c>
      <c r="F1220" s="348" t="s">
        <v>1114</v>
      </c>
      <c r="G1220" s="348" t="s">
        <v>1115</v>
      </c>
      <c r="H1220" s="348" t="s">
        <v>1116</v>
      </c>
      <c r="I1220" s="728">
        <v>100</v>
      </c>
      <c r="J1220" s="728">
        <v>100</v>
      </c>
      <c r="K1220" s="43"/>
      <c r="L1220" s="43"/>
      <c r="M1220" s="1198"/>
      <c r="N1220" s="121"/>
      <c r="O1220" s="1103">
        <v>0</v>
      </c>
      <c r="P1220" s="1097">
        <v>0</v>
      </c>
      <c r="Q1220" s="1097">
        <v>0</v>
      </c>
      <c r="S1220" s="439"/>
      <c r="T1220" s="1117"/>
      <c r="U1220" s="23"/>
    </row>
    <row r="1221" spans="7:21" ht="13.5" customHeight="1">
      <c r="G1221" s="347"/>
      <c r="Q1221" s="849"/>
      <c r="R1221" s="1"/>
      <c r="S1221" s="1"/>
      <c r="T1221" s="946"/>
      <c r="U1221" s="23"/>
    </row>
    <row r="1222" spans="17:21" ht="13.5" customHeight="1">
      <c r="Q1222" s="849"/>
      <c r="R1222" s="1"/>
      <c r="S1222" s="1"/>
      <c r="T1222" s="22"/>
      <c r="U1222" s="23"/>
    </row>
    <row r="1223" spans="20:21" ht="13.5" customHeight="1">
      <c r="T1223" s="946"/>
      <c r="U1223" s="23"/>
    </row>
    <row r="1224" spans="20:21" ht="13.5" customHeight="1">
      <c r="T1224" s="946"/>
      <c r="U1224" s="23"/>
    </row>
    <row r="1225" spans="20:21" ht="13.5" customHeight="1">
      <c r="T1225" s="946"/>
      <c r="U1225" s="23"/>
    </row>
    <row r="1226" spans="20:21" ht="13.5" customHeight="1">
      <c r="T1226" s="946"/>
      <c r="U1226" s="23"/>
    </row>
    <row r="1227" spans="20:21" ht="13.5" customHeight="1">
      <c r="T1227" s="946"/>
      <c r="U1227" s="23"/>
    </row>
    <row r="1228" spans="20:21" ht="13.5" customHeight="1">
      <c r="T1228" s="946"/>
      <c r="U1228" s="23"/>
    </row>
    <row r="1229" spans="20:21" ht="13.5" customHeight="1">
      <c r="T1229" s="946"/>
      <c r="U1229" s="23"/>
    </row>
    <row r="1230" spans="20:21" ht="13.5" customHeight="1">
      <c r="T1230" s="946"/>
      <c r="U1230" s="23"/>
    </row>
    <row r="1231" spans="20:21" ht="13.5" customHeight="1">
      <c r="T1231" s="946"/>
      <c r="U1231" s="23"/>
    </row>
    <row r="1232" spans="20:21" ht="13.5" customHeight="1">
      <c r="T1232" s="946"/>
      <c r="U1232" s="23"/>
    </row>
    <row r="1233" spans="20:21" ht="13.5" customHeight="1">
      <c r="T1233" s="946"/>
      <c r="U1233" s="23"/>
    </row>
    <row r="1234" spans="20:21" ht="13.5" customHeight="1">
      <c r="T1234" s="946"/>
      <c r="U1234" s="23"/>
    </row>
    <row r="1235" spans="20:21" ht="13.5" customHeight="1">
      <c r="T1235" s="946"/>
      <c r="U1235" s="23"/>
    </row>
    <row r="1236" spans="20:21" ht="13.5" customHeight="1">
      <c r="T1236" s="946"/>
      <c r="U1236" s="23"/>
    </row>
    <row r="1237" spans="20:21" ht="13.5" customHeight="1">
      <c r="T1237" s="946"/>
      <c r="U1237" s="23"/>
    </row>
    <row r="1238" spans="20:21" ht="13.5" customHeight="1">
      <c r="T1238" s="946"/>
      <c r="U1238" s="23"/>
    </row>
    <row r="1239" spans="20:21" ht="13.5" customHeight="1">
      <c r="T1239" s="946"/>
      <c r="U1239" s="23"/>
    </row>
    <row r="1240" spans="20:21" ht="13.5" customHeight="1">
      <c r="T1240" s="946"/>
      <c r="U1240" s="23"/>
    </row>
    <row r="1241" spans="20:21" ht="13.5" customHeight="1">
      <c r="T1241" s="946"/>
      <c r="U1241" s="23"/>
    </row>
    <row r="1242" spans="20:21" ht="13.5" customHeight="1">
      <c r="T1242" s="946"/>
      <c r="U1242" s="23"/>
    </row>
    <row r="1243" spans="20:21" ht="13.5" customHeight="1">
      <c r="T1243" s="946"/>
      <c r="U1243" s="23"/>
    </row>
    <row r="1244" spans="20:21" ht="13.5" customHeight="1">
      <c r="T1244" s="946"/>
      <c r="U1244" s="23"/>
    </row>
    <row r="1245" spans="20:21" ht="13.5" customHeight="1">
      <c r="T1245" s="946"/>
      <c r="U1245" s="23"/>
    </row>
    <row r="1246" spans="20:21" ht="13.5" customHeight="1">
      <c r="T1246" s="946"/>
      <c r="U1246" s="23"/>
    </row>
    <row r="1247" spans="20:21" ht="13.5" customHeight="1">
      <c r="T1247" s="946"/>
      <c r="U1247" s="23"/>
    </row>
    <row r="1248" spans="20:21" ht="13.5" customHeight="1">
      <c r="T1248" s="946"/>
      <c r="U1248" s="23"/>
    </row>
    <row r="1249" spans="20:21" ht="13.5" customHeight="1">
      <c r="T1249" s="946"/>
      <c r="U1249" s="23"/>
    </row>
    <row r="1250" spans="20:21" ht="13.5" customHeight="1">
      <c r="T1250" s="946"/>
      <c r="U1250" s="23"/>
    </row>
    <row r="1251" spans="20:21" ht="13.5" customHeight="1">
      <c r="T1251" s="946"/>
      <c r="U1251" s="23"/>
    </row>
    <row r="1252" spans="20:21" ht="13.5" customHeight="1">
      <c r="T1252" s="946"/>
      <c r="U1252" s="23"/>
    </row>
    <row r="1253" spans="20:21" ht="13.5" customHeight="1">
      <c r="T1253" s="946"/>
      <c r="U1253" s="23"/>
    </row>
    <row r="1254" spans="20:21" ht="13.5" customHeight="1">
      <c r="T1254" s="946"/>
      <c r="U1254" s="23"/>
    </row>
    <row r="1255" spans="20:21" ht="13.5" customHeight="1">
      <c r="T1255" s="946"/>
      <c r="U1255" s="23"/>
    </row>
    <row r="1256" spans="20:21" ht="13.5" customHeight="1">
      <c r="T1256" s="946"/>
      <c r="U1256" s="23"/>
    </row>
    <row r="1257" spans="20:21" ht="13.5" customHeight="1">
      <c r="T1257" s="946"/>
      <c r="U1257" s="23"/>
    </row>
    <row r="1258" spans="20:21" ht="13.5" customHeight="1">
      <c r="T1258" s="946"/>
      <c r="U1258" s="23"/>
    </row>
    <row r="1259" spans="20:21" ht="13.5" customHeight="1">
      <c r="T1259" s="946"/>
      <c r="U1259" s="23"/>
    </row>
    <row r="1260" spans="20:21" ht="13.5" customHeight="1">
      <c r="T1260" s="946"/>
      <c r="U1260" s="23"/>
    </row>
    <row r="1261" spans="20:21" ht="13.5" customHeight="1">
      <c r="T1261" s="946"/>
      <c r="U1261" s="23"/>
    </row>
    <row r="1262" spans="20:21" ht="13.5" customHeight="1">
      <c r="T1262" s="946"/>
      <c r="U1262" s="23"/>
    </row>
    <row r="1263" spans="20:21" ht="13.5" customHeight="1">
      <c r="T1263" s="946"/>
      <c r="U1263" s="23"/>
    </row>
    <row r="1264" spans="20:21" ht="13.5" customHeight="1">
      <c r="T1264" s="946"/>
      <c r="U1264" s="23"/>
    </row>
    <row r="1265" spans="20:21" ht="13.5" customHeight="1">
      <c r="T1265" s="946"/>
      <c r="U1265" s="23"/>
    </row>
    <row r="1266" spans="20:21" ht="13.5" customHeight="1">
      <c r="T1266" s="946"/>
      <c r="U1266" s="23"/>
    </row>
    <row r="1267" spans="20:21" ht="13.5" customHeight="1">
      <c r="T1267" s="946"/>
      <c r="U1267" s="23"/>
    </row>
    <row r="1268" spans="20:21" ht="13.5" customHeight="1">
      <c r="T1268" s="946"/>
      <c r="U1268" s="23"/>
    </row>
    <row r="1269" spans="20:21" ht="13.5" customHeight="1">
      <c r="T1269" s="946"/>
      <c r="U1269" s="23"/>
    </row>
    <row r="1270" spans="20:21" ht="13.5" customHeight="1">
      <c r="T1270" s="946"/>
      <c r="U1270" s="23"/>
    </row>
    <row r="1271" spans="20:21" ht="13.5" customHeight="1">
      <c r="T1271" s="946"/>
      <c r="U1271" s="23"/>
    </row>
    <row r="1272" spans="20:21" ht="13.5" customHeight="1">
      <c r="T1272" s="946"/>
      <c r="U1272" s="23"/>
    </row>
    <row r="1273" spans="20:21" ht="13.5" customHeight="1">
      <c r="T1273" s="946"/>
      <c r="U1273" s="23"/>
    </row>
    <row r="1274" spans="20:21" ht="13.5" customHeight="1">
      <c r="T1274" s="946"/>
      <c r="U1274" s="23"/>
    </row>
    <row r="1275" spans="20:21" ht="13.5" customHeight="1">
      <c r="T1275" s="946"/>
      <c r="U1275" s="23"/>
    </row>
    <row r="1276" spans="20:21" ht="13.5" customHeight="1">
      <c r="T1276" s="946"/>
      <c r="U1276" s="23"/>
    </row>
    <row r="1277" spans="20:21" ht="13.5" customHeight="1">
      <c r="T1277" s="946"/>
      <c r="U1277" s="23"/>
    </row>
    <row r="1278" spans="20:21" ht="13.5" customHeight="1">
      <c r="T1278" s="946"/>
      <c r="U1278" s="23"/>
    </row>
    <row r="1279" spans="20:21" ht="13.5" customHeight="1">
      <c r="T1279" s="946"/>
      <c r="U1279" s="23"/>
    </row>
    <row r="1280" spans="20:21" ht="13.5" customHeight="1">
      <c r="T1280" s="946"/>
      <c r="U1280" s="23"/>
    </row>
    <row r="1281" spans="20:21" ht="13.5" customHeight="1">
      <c r="T1281" s="946"/>
      <c r="U1281" s="23"/>
    </row>
    <row r="1282" spans="20:21" ht="13.5" customHeight="1">
      <c r="T1282" s="946"/>
      <c r="U1282" s="23"/>
    </row>
    <row r="1283" spans="20:21" ht="13.5" customHeight="1">
      <c r="T1283" s="946"/>
      <c r="U1283" s="23"/>
    </row>
    <row r="1284" spans="20:21" ht="13.5" customHeight="1">
      <c r="T1284" s="946"/>
      <c r="U1284" s="23"/>
    </row>
    <row r="1285" spans="20:21" ht="13.5" customHeight="1">
      <c r="T1285" s="946"/>
      <c r="U1285" s="23"/>
    </row>
    <row r="1286" spans="20:21" ht="13.5" customHeight="1">
      <c r="T1286" s="946"/>
      <c r="U1286" s="23"/>
    </row>
    <row r="1287" spans="20:21" ht="13.5" customHeight="1">
      <c r="T1287" s="946"/>
      <c r="U1287" s="23"/>
    </row>
    <row r="1288" spans="20:21" ht="13.5" customHeight="1">
      <c r="T1288" s="946"/>
      <c r="U1288" s="23"/>
    </row>
    <row r="1289" spans="20:21" ht="13.5" customHeight="1">
      <c r="T1289" s="946"/>
      <c r="U1289" s="23"/>
    </row>
    <row r="1290" spans="20:21" ht="13.5" customHeight="1">
      <c r="T1290" s="946"/>
      <c r="U1290" s="23"/>
    </row>
    <row r="1291" spans="20:21" ht="13.5" customHeight="1">
      <c r="T1291" s="946"/>
      <c r="U1291" s="23"/>
    </row>
    <row r="1292" spans="20:21" ht="13.5" customHeight="1">
      <c r="T1292" s="946"/>
      <c r="U1292" s="23"/>
    </row>
    <row r="1293" spans="20:21" ht="13.5" customHeight="1">
      <c r="T1293" s="946"/>
      <c r="U1293" s="23"/>
    </row>
    <row r="1294" spans="20:21" ht="13.5" customHeight="1">
      <c r="T1294" s="946"/>
      <c r="U1294" s="23"/>
    </row>
    <row r="1295" spans="20:21" ht="13.5" customHeight="1">
      <c r="T1295" s="946"/>
      <c r="U1295" s="23"/>
    </row>
    <row r="1296" spans="20:21" ht="13.5" customHeight="1">
      <c r="T1296" s="946"/>
      <c r="U1296" s="23"/>
    </row>
    <row r="1297" spans="20:21" ht="13.5" customHeight="1">
      <c r="T1297" s="946"/>
      <c r="U1297" s="23"/>
    </row>
    <row r="1298" spans="20:21" ht="13.5" customHeight="1">
      <c r="T1298" s="946"/>
      <c r="U1298" s="23"/>
    </row>
    <row r="1299" spans="20:21" ht="13.5" customHeight="1">
      <c r="T1299" s="946"/>
      <c r="U1299" s="23"/>
    </row>
    <row r="1300" spans="20:21" ht="13.5" customHeight="1">
      <c r="T1300" s="946"/>
      <c r="U1300" s="23"/>
    </row>
    <row r="1301" spans="20:21" ht="13.5" customHeight="1">
      <c r="T1301" s="946"/>
      <c r="U1301" s="23"/>
    </row>
    <row r="1302" spans="20:21" ht="13.5" customHeight="1">
      <c r="T1302" s="946"/>
      <c r="U1302" s="23"/>
    </row>
    <row r="1303" spans="20:21" ht="13.5" customHeight="1">
      <c r="T1303" s="946"/>
      <c r="U1303" s="23"/>
    </row>
    <row r="1304" spans="20:21" ht="13.5" customHeight="1">
      <c r="T1304" s="946"/>
      <c r="U1304" s="23"/>
    </row>
    <row r="1305" spans="20:21" ht="13.5" customHeight="1">
      <c r="T1305" s="946"/>
      <c r="U1305" s="23"/>
    </row>
    <row r="1306" spans="20:21" ht="13.5" customHeight="1">
      <c r="T1306" s="946"/>
      <c r="U1306" s="23"/>
    </row>
  </sheetData>
  <sheetProtection selectLockedCells="1" selectUnlockedCells="1"/>
  <mergeCells count="1218">
    <mergeCell ref="S1020:S1021"/>
    <mergeCell ref="T1020:T1021"/>
    <mergeCell ref="O1027:O1028"/>
    <mergeCell ref="P1027:P1028"/>
    <mergeCell ref="Q1027:Q1028"/>
    <mergeCell ref="B1:C1"/>
    <mergeCell ref="S733:S734"/>
    <mergeCell ref="R536:R537"/>
    <mergeCell ref="J1016:J1017"/>
    <mergeCell ref="K1016:K1017"/>
    <mergeCell ref="A1027:A1028"/>
    <mergeCell ref="R1020:R1021"/>
    <mergeCell ref="F1065:F1066"/>
    <mergeCell ref="G1065:G1066"/>
    <mergeCell ref="H1065:H1066"/>
    <mergeCell ref="I1065:I1066"/>
    <mergeCell ref="Q1065:Q1066"/>
    <mergeCell ref="R1065:R1066"/>
    <mergeCell ref="L1065:L1066"/>
    <mergeCell ref="M1065:M1066"/>
    <mergeCell ref="E991:E993"/>
    <mergeCell ref="N1065:N1066"/>
    <mergeCell ref="A1180:D1180"/>
    <mergeCell ref="Q294:Q296"/>
    <mergeCell ref="R294:R296"/>
    <mergeCell ref="S294:S296"/>
    <mergeCell ref="Q471:Q472"/>
    <mergeCell ref="Q1013:Q1014"/>
    <mergeCell ref="S1013:S1014"/>
    <mergeCell ref="Q753:Q756"/>
    <mergeCell ref="F1013:F1014"/>
    <mergeCell ref="F1016:F1017"/>
    <mergeCell ref="E1027:E1028"/>
    <mergeCell ref="S1065:S1066"/>
    <mergeCell ref="T1065:T1066"/>
    <mergeCell ref="Q986:Q987"/>
    <mergeCell ref="J1065:J1066"/>
    <mergeCell ref="K1065:K1066"/>
    <mergeCell ref="O1065:O1066"/>
    <mergeCell ref="P1065:P1066"/>
    <mergeCell ref="L1016:L1017"/>
    <mergeCell ref="M1016:M1017"/>
    <mergeCell ref="D1027:D1028"/>
    <mergeCell ref="B1020:B1021"/>
    <mergeCell ref="C1020:C1021"/>
    <mergeCell ref="F1027:F1028"/>
    <mergeCell ref="G1027:G1028"/>
    <mergeCell ref="H1027:H1028"/>
    <mergeCell ref="F1011:F1012"/>
    <mergeCell ref="F858:F859"/>
    <mergeCell ref="E858:E859"/>
    <mergeCell ref="C1011:C1012"/>
    <mergeCell ref="A1016:A1017"/>
    <mergeCell ref="B1016:B1017"/>
    <mergeCell ref="C1016:C1017"/>
    <mergeCell ref="D1016:D1017"/>
    <mergeCell ref="E1016:E1017"/>
    <mergeCell ref="C991:C993"/>
    <mergeCell ref="E545:E549"/>
    <mergeCell ref="E551:E554"/>
    <mergeCell ref="C595:C597"/>
    <mergeCell ref="D811:D812"/>
    <mergeCell ref="C732:C734"/>
    <mergeCell ref="L757:L758"/>
    <mergeCell ref="F803:F805"/>
    <mergeCell ref="D551:D554"/>
    <mergeCell ref="D700:D705"/>
    <mergeCell ref="G724:G728"/>
    <mergeCell ref="F700:F703"/>
    <mergeCell ref="E700:E703"/>
    <mergeCell ref="H753:H756"/>
    <mergeCell ref="H700:H703"/>
    <mergeCell ref="E753:E758"/>
    <mergeCell ref="F753:F758"/>
    <mergeCell ref="G753:G758"/>
    <mergeCell ref="P991:P993"/>
    <mergeCell ref="D753:D758"/>
    <mergeCell ref="P733:P734"/>
    <mergeCell ref="M753:M756"/>
    <mergeCell ref="O733:O734"/>
    <mergeCell ref="N757:N758"/>
    <mergeCell ref="O809:O810"/>
    <mergeCell ref="J1013:J1014"/>
    <mergeCell ref="P1013:P1014"/>
    <mergeCell ref="M1013:M1014"/>
    <mergeCell ref="H1011:H1012"/>
    <mergeCell ref="B700:B705"/>
    <mergeCell ref="C724:C728"/>
    <mergeCell ref="B724:B728"/>
    <mergeCell ref="D824:D825"/>
    <mergeCell ref="E824:E825"/>
    <mergeCell ref="G1011:G1012"/>
    <mergeCell ref="I1027:I1028"/>
    <mergeCell ref="G1013:G1014"/>
    <mergeCell ref="H1013:H1014"/>
    <mergeCell ref="I1013:I1014"/>
    <mergeCell ref="G1016:G1017"/>
    <mergeCell ref="I1016:I1017"/>
    <mergeCell ref="O1013:O1014"/>
    <mergeCell ref="R996:S996"/>
    <mergeCell ref="R1013:R1014"/>
    <mergeCell ref="N1011:N1012"/>
    <mergeCell ref="S911:T911"/>
    <mergeCell ref="I757:I758"/>
    <mergeCell ref="R962:S962"/>
    <mergeCell ref="R844:S844"/>
    <mergeCell ref="I858:I859"/>
    <mergeCell ref="M858:M859"/>
    <mergeCell ref="S840:T840"/>
    <mergeCell ref="T757:T758"/>
    <mergeCell ref="S614:T614"/>
    <mergeCell ref="K1027:K1028"/>
    <mergeCell ref="K1013:K1014"/>
    <mergeCell ref="M893:M894"/>
    <mergeCell ref="L991:L993"/>
    <mergeCell ref="M985:M987"/>
    <mergeCell ref="S751:T751"/>
    <mergeCell ref="N1013:N1014"/>
    <mergeCell ref="R899:S899"/>
    <mergeCell ref="P753:P756"/>
    <mergeCell ref="T1013:T1014"/>
    <mergeCell ref="L1013:L1014"/>
    <mergeCell ref="R862:S862"/>
    <mergeCell ref="S874:T874"/>
    <mergeCell ref="Q991:Q993"/>
    <mergeCell ref="O986:O987"/>
    <mergeCell ref="S958:T958"/>
    <mergeCell ref="R991:R993"/>
    <mergeCell ref="M977:M978"/>
    <mergeCell ref="R947:S947"/>
    <mergeCell ref="R1025:S1025"/>
    <mergeCell ref="M1027:M1028"/>
    <mergeCell ref="N1027:N1028"/>
    <mergeCell ref="S1050:T1050"/>
    <mergeCell ref="O991:O993"/>
    <mergeCell ref="N991:N993"/>
    <mergeCell ref="P986:P987"/>
    <mergeCell ref="T1009:T1010"/>
    <mergeCell ref="L1027:L1028"/>
    <mergeCell ref="T1027:T1028"/>
    <mergeCell ref="R1026:S1026"/>
    <mergeCell ref="R1032:R1033"/>
    <mergeCell ref="O1032:O1033"/>
    <mergeCell ref="S1032:S1033"/>
    <mergeCell ref="B1120:B1121"/>
    <mergeCell ref="C1120:C1121"/>
    <mergeCell ref="D1120:D1121"/>
    <mergeCell ref="J991:J993"/>
    <mergeCell ref="H991:H993"/>
    <mergeCell ref="F991:F993"/>
    <mergeCell ref="B1027:B1028"/>
    <mergeCell ref="C1027:C1028"/>
    <mergeCell ref="J1027:J1028"/>
    <mergeCell ref="E1120:E1121"/>
    <mergeCell ref="C985:C987"/>
    <mergeCell ref="A858:A859"/>
    <mergeCell ref="B858:B859"/>
    <mergeCell ref="C858:C859"/>
    <mergeCell ref="A977:A979"/>
    <mergeCell ref="B977:B979"/>
    <mergeCell ref="C977:C979"/>
    <mergeCell ref="A912:A913"/>
    <mergeCell ref="B912:B913"/>
    <mergeCell ref="C893:C894"/>
    <mergeCell ref="D858:D859"/>
    <mergeCell ref="G893:G894"/>
    <mergeCell ref="I991:I993"/>
    <mergeCell ref="G872:H872"/>
    <mergeCell ref="R877:S877"/>
    <mergeCell ref="R878:S878"/>
    <mergeCell ref="L893:L894"/>
    <mergeCell ref="E981:E982"/>
    <mergeCell ref="D991:D993"/>
    <mergeCell ref="S991:S993"/>
    <mergeCell ref="R900:S900"/>
    <mergeCell ref="L858:L859"/>
    <mergeCell ref="K893:K894"/>
    <mergeCell ref="O1011:O1012"/>
    <mergeCell ref="Q1011:Q1012"/>
    <mergeCell ref="O977:O978"/>
    <mergeCell ref="S1009:S1010"/>
    <mergeCell ref="S1008:T1008"/>
    <mergeCell ref="L986:L987"/>
    <mergeCell ref="K991:K993"/>
    <mergeCell ref="J893:J894"/>
    <mergeCell ref="H978:H979"/>
    <mergeCell ref="J977:J978"/>
    <mergeCell ref="K977:K978"/>
    <mergeCell ref="K1011:K1012"/>
    <mergeCell ref="I977:I978"/>
    <mergeCell ref="M991:M993"/>
    <mergeCell ref="T991:T993"/>
    <mergeCell ref="M1011:M1012"/>
    <mergeCell ref="I1011:I1012"/>
    <mergeCell ref="L1011:L1012"/>
    <mergeCell ref="I986:I987"/>
    <mergeCell ref="P1011:P1012"/>
    <mergeCell ref="A991:A993"/>
    <mergeCell ref="A981:A982"/>
    <mergeCell ref="A985:A987"/>
    <mergeCell ref="B985:B987"/>
    <mergeCell ref="B981:B982"/>
    <mergeCell ref="J1011:J1012"/>
    <mergeCell ref="G985:G987"/>
    <mergeCell ref="H986:H987"/>
    <mergeCell ref="E1009:R1010"/>
    <mergeCell ref="N986:N987"/>
    <mergeCell ref="B991:B993"/>
    <mergeCell ref="F978:F979"/>
    <mergeCell ref="G991:G993"/>
    <mergeCell ref="G981:G982"/>
    <mergeCell ref="G870:H870"/>
    <mergeCell ref="A1009:A1010"/>
    <mergeCell ref="B1009:B1010"/>
    <mergeCell ref="C1009:C1010"/>
    <mergeCell ref="D1009:D1010"/>
    <mergeCell ref="C981:C982"/>
    <mergeCell ref="C824:C825"/>
    <mergeCell ref="R555:S555"/>
    <mergeCell ref="F99:F103"/>
    <mergeCell ref="G595:G596"/>
    <mergeCell ref="H595:H596"/>
    <mergeCell ref="L573:L576"/>
    <mergeCell ref="J573:J576"/>
    <mergeCell ref="I595:I596"/>
    <mergeCell ref="J753:J756"/>
    <mergeCell ref="R614:R615"/>
    <mergeCell ref="B98:B103"/>
    <mergeCell ref="B538:B543"/>
    <mergeCell ref="G675:G678"/>
    <mergeCell ref="H675:H678"/>
    <mergeCell ref="B174:B184"/>
    <mergeCell ref="A98:A103"/>
    <mergeCell ref="D294:D297"/>
    <mergeCell ref="E294:E297"/>
    <mergeCell ref="C227:E227"/>
    <mergeCell ref="F267:F268"/>
    <mergeCell ref="D98:D103"/>
    <mergeCell ref="E811:E812"/>
    <mergeCell ref="E98:E103"/>
    <mergeCell ref="B287:B290"/>
    <mergeCell ref="C287:C290"/>
    <mergeCell ref="D476:D481"/>
    <mergeCell ref="C551:C554"/>
    <mergeCell ref="C545:C549"/>
    <mergeCell ref="D538:D543"/>
    <mergeCell ref="B595:B597"/>
    <mergeCell ref="S536:T536"/>
    <mergeCell ref="U452:U453"/>
    <mergeCell ref="T294:T296"/>
    <mergeCell ref="R285:R286"/>
    <mergeCell ref="G471:G473"/>
    <mergeCell ref="P294:P296"/>
    <mergeCell ref="O471:O472"/>
    <mergeCell ref="R359:S359"/>
    <mergeCell ref="U287:U288"/>
    <mergeCell ref="S287:S289"/>
    <mergeCell ref="N175:N179"/>
    <mergeCell ref="O175:O178"/>
    <mergeCell ref="R158:S158"/>
    <mergeCell ref="T131:T132"/>
    <mergeCell ref="L155:L156"/>
    <mergeCell ref="S131:S132"/>
    <mergeCell ref="P131:P132"/>
    <mergeCell ref="Q131:Q132"/>
    <mergeCell ref="A551:A554"/>
    <mergeCell ref="R621:S621"/>
    <mergeCell ref="R620:S620"/>
    <mergeCell ref="R578:S578"/>
    <mergeCell ref="R577:S577"/>
    <mergeCell ref="N573:N576"/>
    <mergeCell ref="N595:N596"/>
    <mergeCell ref="P551:P554"/>
    <mergeCell ref="D573:D576"/>
    <mergeCell ref="F573:F576"/>
    <mergeCell ref="F538:F540"/>
    <mergeCell ref="I538:I539"/>
    <mergeCell ref="D545:D549"/>
    <mergeCell ref="F541:F543"/>
    <mergeCell ref="S445:T445"/>
    <mergeCell ref="O479:O481"/>
    <mergeCell ref="Q479:Q481"/>
    <mergeCell ref="R538:R539"/>
    <mergeCell ref="P471:P472"/>
    <mergeCell ref="Q538:Q539"/>
    <mergeCell ref="R452:R453"/>
    <mergeCell ref="P445:P446"/>
    <mergeCell ref="O452:O453"/>
    <mergeCell ref="R520:S520"/>
    <mergeCell ref="L541:L542"/>
    <mergeCell ref="P477:P478"/>
    <mergeCell ref="S479:S481"/>
    <mergeCell ref="L477:L481"/>
    <mergeCell ref="N479:N481"/>
    <mergeCell ref="N541:N542"/>
    <mergeCell ref="I541:I542"/>
    <mergeCell ref="H541:H542"/>
    <mergeCell ref="K551:K554"/>
    <mergeCell ref="L545:L546"/>
    <mergeCell ref="M538:M539"/>
    <mergeCell ref="I551:I554"/>
    <mergeCell ref="M541:M542"/>
    <mergeCell ref="P538:P539"/>
    <mergeCell ref="F551:F554"/>
    <mergeCell ref="E595:E597"/>
    <mergeCell ref="K595:K596"/>
    <mergeCell ref="M545:M546"/>
    <mergeCell ref="G541:G542"/>
    <mergeCell ref="N538:N539"/>
    <mergeCell ref="O541:O542"/>
    <mergeCell ref="P541:P542"/>
    <mergeCell ref="K538:K539"/>
    <mergeCell ref="S593:T593"/>
    <mergeCell ref="M595:M596"/>
    <mergeCell ref="R593:R594"/>
    <mergeCell ref="M573:M576"/>
    <mergeCell ref="K573:K576"/>
    <mergeCell ref="O595:O596"/>
    <mergeCell ref="P573:P576"/>
    <mergeCell ref="Q573:Q576"/>
    <mergeCell ref="T573:T575"/>
    <mergeCell ref="Q595:Q596"/>
    <mergeCell ref="Q551:Q554"/>
    <mergeCell ref="M551:M554"/>
    <mergeCell ref="O573:O576"/>
    <mergeCell ref="R573:R576"/>
    <mergeCell ref="N551:N554"/>
    <mergeCell ref="R556:S556"/>
    <mergeCell ref="R571:R572"/>
    <mergeCell ref="S571:T571"/>
    <mergeCell ref="O551:O554"/>
    <mergeCell ref="G573:G576"/>
    <mergeCell ref="H573:H576"/>
    <mergeCell ref="P595:P596"/>
    <mergeCell ref="I573:I576"/>
    <mergeCell ref="J595:J596"/>
    <mergeCell ref="L595:L596"/>
    <mergeCell ref="A287:A290"/>
    <mergeCell ref="A471:A473"/>
    <mergeCell ref="B471:B473"/>
    <mergeCell ref="F595:F596"/>
    <mergeCell ref="E573:E576"/>
    <mergeCell ref="B545:B549"/>
    <mergeCell ref="B551:B554"/>
    <mergeCell ref="A545:A549"/>
    <mergeCell ref="B573:B576"/>
    <mergeCell ref="C573:C576"/>
    <mergeCell ref="R323:R324"/>
    <mergeCell ref="S305:T305"/>
    <mergeCell ref="S408:T408"/>
    <mergeCell ref="Q445:Q446"/>
    <mergeCell ref="R372:R373"/>
    <mergeCell ref="R378:S378"/>
    <mergeCell ref="S372:T372"/>
    <mergeCell ref="R379:S379"/>
    <mergeCell ref="R305:R306"/>
    <mergeCell ref="Q429:R429"/>
    <mergeCell ref="T287:T289"/>
    <mergeCell ref="F175:F184"/>
    <mergeCell ref="Q287:Q289"/>
    <mergeCell ref="C221:C222"/>
    <mergeCell ref="F244:F250"/>
    <mergeCell ref="G226:Q226"/>
    <mergeCell ref="S285:T285"/>
    <mergeCell ref="M287:M289"/>
    <mergeCell ref="R251:S251"/>
    <mergeCell ref="J287:J289"/>
    <mergeCell ref="O445:O446"/>
    <mergeCell ref="D466:D467"/>
    <mergeCell ref="D464:D465"/>
    <mergeCell ref="N445:N446"/>
    <mergeCell ref="L452:L453"/>
    <mergeCell ref="B452:B455"/>
    <mergeCell ref="G464:G465"/>
    <mergeCell ref="M464:M465"/>
    <mergeCell ref="G466:G467"/>
    <mergeCell ref="G452:G455"/>
    <mergeCell ref="L464:L465"/>
    <mergeCell ref="J294:J296"/>
    <mergeCell ref="K294:K296"/>
    <mergeCell ref="A466:A467"/>
    <mergeCell ref="A452:A455"/>
    <mergeCell ref="F294:F296"/>
    <mergeCell ref="G294:G296"/>
    <mergeCell ref="C452:C455"/>
    <mergeCell ref="E464:E465"/>
    <mergeCell ref="T479:T481"/>
    <mergeCell ref="U477:U478"/>
    <mergeCell ref="R474:R475"/>
    <mergeCell ref="S355:T355"/>
    <mergeCell ref="Q452:Q453"/>
    <mergeCell ref="R445:R446"/>
    <mergeCell ref="Q477:Q478"/>
    <mergeCell ref="R477:R478"/>
    <mergeCell ref="R394:S394"/>
    <mergeCell ref="U467:U470"/>
    <mergeCell ref="B476:B481"/>
    <mergeCell ref="C471:C472"/>
    <mergeCell ref="L474:L475"/>
    <mergeCell ref="D471:D472"/>
    <mergeCell ref="C474:C475"/>
    <mergeCell ref="M471:M473"/>
    <mergeCell ref="I471:I473"/>
    <mergeCell ref="K471:K473"/>
    <mergeCell ref="A94:C94"/>
    <mergeCell ref="R482:S482"/>
    <mergeCell ref="D244:D250"/>
    <mergeCell ref="R479:R481"/>
    <mergeCell ref="R310:S310"/>
    <mergeCell ref="S323:T323"/>
    <mergeCell ref="Q430:R430"/>
    <mergeCell ref="A151:A156"/>
    <mergeCell ref="P479:P481"/>
    <mergeCell ref="B466:B467"/>
    <mergeCell ref="B151:B156"/>
    <mergeCell ref="C151:C156"/>
    <mergeCell ref="E115:E116"/>
    <mergeCell ref="A131:A132"/>
    <mergeCell ref="A115:A116"/>
    <mergeCell ref="B115:B116"/>
    <mergeCell ref="C115:C116"/>
    <mergeCell ref="C131:C132"/>
    <mergeCell ref="E151:E156"/>
    <mergeCell ref="B131:B132"/>
    <mergeCell ref="P151:P152"/>
    <mergeCell ref="R135:S135"/>
    <mergeCell ref="H294:H296"/>
    <mergeCell ref="I294:I296"/>
    <mergeCell ref="H175:H179"/>
    <mergeCell ref="G227:Q227"/>
    <mergeCell ref="H221:H222"/>
    <mergeCell ref="J180:J184"/>
    <mergeCell ref="R221:R222"/>
    <mergeCell ref="L175:L179"/>
    <mergeCell ref="H60:H61"/>
    <mergeCell ref="R64:S64"/>
    <mergeCell ref="G64:Q64"/>
    <mergeCell ref="I60:I61"/>
    <mergeCell ref="J60:J61"/>
    <mergeCell ref="K60:K61"/>
    <mergeCell ref="N60:N61"/>
    <mergeCell ref="S60:T60"/>
    <mergeCell ref="R60:R61"/>
    <mergeCell ref="M60:M61"/>
    <mergeCell ref="B60:B61"/>
    <mergeCell ref="A60:A61"/>
    <mergeCell ref="Q757:Q758"/>
    <mergeCell ref="T753:T756"/>
    <mergeCell ref="S757:S758"/>
    <mergeCell ref="O753:O756"/>
    <mergeCell ref="I753:I756"/>
    <mergeCell ref="A753:A758"/>
    <mergeCell ref="C753:C758"/>
    <mergeCell ref="A65:B65"/>
    <mergeCell ref="M757:M758"/>
    <mergeCell ref="R494:R495"/>
    <mergeCell ref="R519:S519"/>
    <mergeCell ref="R500:S500"/>
    <mergeCell ref="S515:T515"/>
    <mergeCell ref="S494:T494"/>
    <mergeCell ref="S573:S575"/>
    <mergeCell ref="R598:S598"/>
    <mergeCell ref="R595:R596"/>
    <mergeCell ref="R551:R554"/>
    <mergeCell ref="Q786:R786"/>
    <mergeCell ref="S803:S806"/>
    <mergeCell ref="J803:J806"/>
    <mergeCell ref="S801:T801"/>
    <mergeCell ref="T803:T806"/>
    <mergeCell ref="R801:R802"/>
    <mergeCell ref="M803:M806"/>
    <mergeCell ref="Q803:Q806"/>
    <mergeCell ref="J267:J268"/>
    <mergeCell ref="K267:K268"/>
    <mergeCell ref="I452:I453"/>
    <mergeCell ref="K452:K453"/>
    <mergeCell ref="K733:K734"/>
    <mergeCell ref="L733:L734"/>
    <mergeCell ref="M267:M268"/>
    <mergeCell ref="K803:K806"/>
    <mergeCell ref="L803:L806"/>
    <mergeCell ref="R599:S599"/>
    <mergeCell ref="K287:K289"/>
    <mergeCell ref="L287:L289"/>
    <mergeCell ref="H99:H103"/>
    <mergeCell ref="H115:H116"/>
    <mergeCell ref="K180:K184"/>
    <mergeCell ref="I175:I179"/>
    <mergeCell ref="K175:K179"/>
    <mergeCell ref="K131:K132"/>
    <mergeCell ref="J155:J156"/>
    <mergeCell ref="A64:B64"/>
    <mergeCell ref="G65:Q65"/>
    <mergeCell ref="C65:E65"/>
    <mergeCell ref="D115:D116"/>
    <mergeCell ref="J131:J132"/>
    <mergeCell ref="G115:G116"/>
    <mergeCell ref="J99:J103"/>
    <mergeCell ref="L115:L116"/>
    <mergeCell ref="M131:M132"/>
    <mergeCell ref="C98:C103"/>
    <mergeCell ref="F115:F116"/>
    <mergeCell ref="M38:M39"/>
    <mergeCell ref="R41:S41"/>
    <mergeCell ref="R43:S43"/>
    <mergeCell ref="R83:S83"/>
    <mergeCell ref="K38:K39"/>
    <mergeCell ref="N38:N39"/>
    <mergeCell ref="R79:R80"/>
    <mergeCell ref="K99:K103"/>
    <mergeCell ref="K115:K116"/>
    <mergeCell ref="R186:S186"/>
    <mergeCell ref="R199:R200"/>
    <mergeCell ref="R206:S206"/>
    <mergeCell ref="R113:R114"/>
    <mergeCell ref="R101:S101"/>
    <mergeCell ref="S113:T113"/>
    <mergeCell ref="R157:S157"/>
    <mergeCell ref="R118:S118"/>
    <mergeCell ref="A41:B41"/>
    <mergeCell ref="A38:A39"/>
    <mergeCell ref="G38:G39"/>
    <mergeCell ref="O19:O21"/>
    <mergeCell ref="D19:D22"/>
    <mergeCell ref="E38:E39"/>
    <mergeCell ref="G41:Q41"/>
    <mergeCell ref="I38:I39"/>
    <mergeCell ref="J38:J39"/>
    <mergeCell ref="E60:E61"/>
    <mergeCell ref="R23:S23"/>
    <mergeCell ref="R24:S24"/>
    <mergeCell ref="R38:R39"/>
    <mergeCell ref="Q60:Q61"/>
    <mergeCell ref="R115:R116"/>
    <mergeCell ref="L60:L61"/>
    <mergeCell ref="P60:P61"/>
    <mergeCell ref="O115:O116"/>
    <mergeCell ref="P99:P103"/>
    <mergeCell ref="P19:P21"/>
    <mergeCell ref="C41:E41"/>
    <mergeCell ref="N19:N21"/>
    <mergeCell ref="M19:M21"/>
    <mergeCell ref="L17:L18"/>
    <mergeCell ref="S19:S21"/>
    <mergeCell ref="J17:J18"/>
    <mergeCell ref="Q38:Q39"/>
    <mergeCell ref="Q17:Q18"/>
    <mergeCell ref="Q19:Q21"/>
    <mergeCell ref="A17:A18"/>
    <mergeCell ref="A19:A22"/>
    <mergeCell ref="O17:O18"/>
    <mergeCell ref="P17:P18"/>
    <mergeCell ref="J19:J21"/>
    <mergeCell ref="K19:K21"/>
    <mergeCell ref="D17:D18"/>
    <mergeCell ref="I19:I21"/>
    <mergeCell ref="B19:B22"/>
    <mergeCell ref="C19:C22"/>
    <mergeCell ref="F19:F21"/>
    <mergeCell ref="E17:E18"/>
    <mergeCell ref="B17:B18"/>
    <mergeCell ref="F17:F18"/>
    <mergeCell ref="B38:B39"/>
    <mergeCell ref="C38:C39"/>
    <mergeCell ref="F38:F39"/>
    <mergeCell ref="A23:B23"/>
    <mergeCell ref="C23:E23"/>
    <mergeCell ref="E19:E22"/>
    <mergeCell ref="D38:D39"/>
    <mergeCell ref="C17:C18"/>
    <mergeCell ref="L19:L21"/>
    <mergeCell ref="H17:H18"/>
    <mergeCell ref="R17:R18"/>
    <mergeCell ref="G19:G21"/>
    <mergeCell ref="R19:R21"/>
    <mergeCell ref="M17:M18"/>
    <mergeCell ref="N17:N18"/>
    <mergeCell ref="I17:I18"/>
    <mergeCell ref="H19:H21"/>
    <mergeCell ref="K17:K18"/>
    <mergeCell ref="S17:T17"/>
    <mergeCell ref="S38:T38"/>
    <mergeCell ref="H38:H39"/>
    <mergeCell ref="G23:Q23"/>
    <mergeCell ref="G17:G18"/>
    <mergeCell ref="P38:P39"/>
    <mergeCell ref="O38:O39"/>
    <mergeCell ref="R25:S25"/>
    <mergeCell ref="L38:L39"/>
    <mergeCell ref="T19:T21"/>
    <mergeCell ref="C42:E42"/>
    <mergeCell ref="G42:Q42"/>
    <mergeCell ref="R42:S42"/>
    <mergeCell ref="S79:T79"/>
    <mergeCell ref="R65:S65"/>
    <mergeCell ref="A77:C77"/>
    <mergeCell ref="C60:C61"/>
    <mergeCell ref="F60:F61"/>
    <mergeCell ref="G60:G61"/>
    <mergeCell ref="A57:B57"/>
    <mergeCell ref="D60:D61"/>
    <mergeCell ref="I151:I152"/>
    <mergeCell ref="J151:J152"/>
    <mergeCell ref="H131:H132"/>
    <mergeCell ref="I115:I116"/>
    <mergeCell ref="I131:I132"/>
    <mergeCell ref="D131:D132"/>
    <mergeCell ref="E131:E132"/>
    <mergeCell ref="D151:D156"/>
    <mergeCell ref="G98:G103"/>
    <mergeCell ref="R82:S82"/>
    <mergeCell ref="R99:R100"/>
    <mergeCell ref="I99:I103"/>
    <mergeCell ref="J115:J116"/>
    <mergeCell ref="F155:F156"/>
    <mergeCell ref="F151:F152"/>
    <mergeCell ref="G131:G132"/>
    <mergeCell ref="H155:H156"/>
    <mergeCell ref="G151:G156"/>
    <mergeCell ref="H151:H152"/>
    <mergeCell ref="M155:M156"/>
    <mergeCell ref="N151:N152"/>
    <mergeCell ref="K151:K152"/>
    <mergeCell ref="L151:L152"/>
    <mergeCell ref="L131:L132"/>
    <mergeCell ref="I155:I156"/>
    <mergeCell ref="K155:K156"/>
    <mergeCell ref="M151:M152"/>
    <mergeCell ref="O99:O103"/>
    <mergeCell ref="O131:O132"/>
    <mergeCell ref="N131:N132"/>
    <mergeCell ref="R131:R132"/>
    <mergeCell ref="S99:S100"/>
    <mergeCell ref="S129:T129"/>
    <mergeCell ref="T115:T116"/>
    <mergeCell ref="N115:N116"/>
    <mergeCell ref="P115:P116"/>
    <mergeCell ref="S96:T96"/>
    <mergeCell ref="T99:T100"/>
    <mergeCell ref="R102:S102"/>
    <mergeCell ref="S115:S116"/>
    <mergeCell ref="Q151:Q152"/>
    <mergeCell ref="R117:S117"/>
    <mergeCell ref="R129:R130"/>
    <mergeCell ref="R96:R97"/>
    <mergeCell ref="O155:O156"/>
    <mergeCell ref="P155:P156"/>
    <mergeCell ref="Q155:Q156"/>
    <mergeCell ref="R149:R150"/>
    <mergeCell ref="R134:S134"/>
    <mergeCell ref="S149:T149"/>
    <mergeCell ref="T155:T156"/>
    <mergeCell ref="R155:R156"/>
    <mergeCell ref="S151:S152"/>
    <mergeCell ref="T151:T152"/>
    <mergeCell ref="A221:A222"/>
    <mergeCell ref="M221:M222"/>
    <mergeCell ref="H180:H184"/>
    <mergeCell ref="C226:E226"/>
    <mergeCell ref="C174:C184"/>
    <mergeCell ref="D221:D222"/>
    <mergeCell ref="E175:E184"/>
    <mergeCell ref="G175:G184"/>
    <mergeCell ref="H173:H174"/>
    <mergeCell ref="T180:T184"/>
    <mergeCell ref="M180:M184"/>
    <mergeCell ref="N180:N184"/>
    <mergeCell ref="L180:L184"/>
    <mergeCell ref="J175:J179"/>
    <mergeCell ref="I221:I222"/>
    <mergeCell ref="O180:O184"/>
    <mergeCell ref="P180:P184"/>
    <mergeCell ref="S175:S178"/>
    <mergeCell ref="T175:T178"/>
    <mergeCell ref="S199:T199"/>
    <mergeCell ref="T244:T246"/>
    <mergeCell ref="I248:I250"/>
    <mergeCell ref="T248:T250"/>
    <mergeCell ref="M244:M247"/>
    <mergeCell ref="P248:P250"/>
    <mergeCell ref="O248:O250"/>
    <mergeCell ref="R244:R247"/>
    <mergeCell ref="S244:S246"/>
    <mergeCell ref="P244:P247"/>
    <mergeCell ref="Q221:Q222"/>
    <mergeCell ref="M175:M179"/>
    <mergeCell ref="B221:B222"/>
    <mergeCell ref="A176:A184"/>
    <mergeCell ref="I180:I184"/>
    <mergeCell ref="D175:D184"/>
    <mergeCell ref="K221:K222"/>
    <mergeCell ref="O221:O222"/>
    <mergeCell ref="F221:F222"/>
    <mergeCell ref="N221:N222"/>
    <mergeCell ref="O267:O268"/>
    <mergeCell ref="P267:P268"/>
    <mergeCell ref="Q267:Q268"/>
    <mergeCell ref="Q248:Q250"/>
    <mergeCell ref="R248:R250"/>
    <mergeCell ref="A226:B226"/>
    <mergeCell ref="A227:B227"/>
    <mergeCell ref="B244:B250"/>
    <mergeCell ref="C244:C250"/>
    <mergeCell ref="R242:R243"/>
    <mergeCell ref="K244:K247"/>
    <mergeCell ref="L267:L268"/>
    <mergeCell ref="N248:N250"/>
    <mergeCell ref="L294:L296"/>
    <mergeCell ref="R287:R289"/>
    <mergeCell ref="L244:L247"/>
    <mergeCell ref="N244:N247"/>
    <mergeCell ref="Q244:Q247"/>
    <mergeCell ref="R267:R268"/>
    <mergeCell ref="G221:G222"/>
    <mergeCell ref="J221:J222"/>
    <mergeCell ref="O287:O289"/>
    <mergeCell ref="K248:K250"/>
    <mergeCell ref="G244:G250"/>
    <mergeCell ref="H267:H268"/>
    <mergeCell ref="G267:G269"/>
    <mergeCell ref="L248:L250"/>
    <mergeCell ref="M248:M250"/>
    <mergeCell ref="O244:O247"/>
    <mergeCell ref="H248:H250"/>
    <mergeCell ref="H244:H247"/>
    <mergeCell ref="N267:N268"/>
    <mergeCell ref="N287:N289"/>
    <mergeCell ref="I267:I268"/>
    <mergeCell ref="L221:L222"/>
    <mergeCell ref="J248:J250"/>
    <mergeCell ref="J244:J247"/>
    <mergeCell ref="I244:I247"/>
    <mergeCell ref="C267:C269"/>
    <mergeCell ref="D267:D269"/>
    <mergeCell ref="E267:E269"/>
    <mergeCell ref="E221:E222"/>
    <mergeCell ref="A244:A250"/>
    <mergeCell ref="S242:T242"/>
    <mergeCell ref="T267:T268"/>
    <mergeCell ref="S267:S268"/>
    <mergeCell ref="S248:S250"/>
    <mergeCell ref="S265:T265"/>
    <mergeCell ref="E244:E250"/>
    <mergeCell ref="B294:B297"/>
    <mergeCell ref="C294:C297"/>
    <mergeCell ref="D452:D455"/>
    <mergeCell ref="B348:D348"/>
    <mergeCell ref="A396:C396"/>
    <mergeCell ref="A400:B400"/>
    <mergeCell ref="B316:D316"/>
    <mergeCell ref="A267:A269"/>
    <mergeCell ref="B267:B269"/>
    <mergeCell ref="A284:B284"/>
    <mergeCell ref="R292:R293"/>
    <mergeCell ref="F287:F289"/>
    <mergeCell ref="H287:H289"/>
    <mergeCell ref="O294:O296"/>
    <mergeCell ref="M294:M296"/>
    <mergeCell ref="N294:N296"/>
    <mergeCell ref="D287:D290"/>
    <mergeCell ref="E287:E290"/>
    <mergeCell ref="P287:P289"/>
    <mergeCell ref="R270:S270"/>
    <mergeCell ref="J452:J453"/>
    <mergeCell ref="F452:F453"/>
    <mergeCell ref="M452:M453"/>
    <mergeCell ref="P452:P453"/>
    <mergeCell ref="N452:N453"/>
    <mergeCell ref="R355:R356"/>
    <mergeCell ref="R358:S358"/>
    <mergeCell ref="R309:S309"/>
    <mergeCell ref="G287:G289"/>
    <mergeCell ref="H399:I399"/>
    <mergeCell ref="I287:I289"/>
    <mergeCell ref="H452:H453"/>
    <mergeCell ref="E471:E473"/>
    <mergeCell ref="E466:E467"/>
    <mergeCell ref="F466:F467"/>
    <mergeCell ref="E452:E455"/>
    <mergeCell ref="H398:I398"/>
    <mergeCell ref="D474:D475"/>
    <mergeCell ref="H471:H473"/>
    <mergeCell ref="F471:F472"/>
    <mergeCell ref="F477:F481"/>
    <mergeCell ref="C464:C465"/>
    <mergeCell ref="G479:G481"/>
    <mergeCell ref="E476:E481"/>
    <mergeCell ref="S292:T292"/>
    <mergeCell ref="P221:P222"/>
    <mergeCell ref="N474:N475"/>
    <mergeCell ref="S221:T221"/>
    <mergeCell ref="H477:H478"/>
    <mergeCell ref="I477:I481"/>
    <mergeCell ref="K477:K481"/>
    <mergeCell ref="K474:K475"/>
    <mergeCell ref="J471:J473"/>
    <mergeCell ref="J477:J481"/>
    <mergeCell ref="A42:B42"/>
    <mergeCell ref="F131:F132"/>
    <mergeCell ref="C43:E43"/>
    <mergeCell ref="G43:Q43"/>
    <mergeCell ref="Q99:Q103"/>
    <mergeCell ref="A43:B43"/>
    <mergeCell ref="Q115:Q116"/>
    <mergeCell ref="L99:L103"/>
    <mergeCell ref="M99:M103"/>
    <mergeCell ref="N99:N103"/>
    <mergeCell ref="O60:O61"/>
    <mergeCell ref="K616:K619"/>
    <mergeCell ref="N616:N619"/>
    <mergeCell ref="L551:L554"/>
    <mergeCell ref="K545:K546"/>
    <mergeCell ref="O151:O152"/>
    <mergeCell ref="O477:O478"/>
    <mergeCell ref="L538:L539"/>
    <mergeCell ref="L471:L473"/>
    <mergeCell ref="K464:K465"/>
    <mergeCell ref="D595:D596"/>
    <mergeCell ref="A595:A597"/>
    <mergeCell ref="G616:G619"/>
    <mergeCell ref="E617:E619"/>
    <mergeCell ref="F616:F619"/>
    <mergeCell ref="M115:M116"/>
    <mergeCell ref="H479:H481"/>
    <mergeCell ref="C466:C467"/>
    <mergeCell ref="I474:I475"/>
    <mergeCell ref="J474:J475"/>
    <mergeCell ref="A464:A465"/>
    <mergeCell ref="B464:B465"/>
    <mergeCell ref="J551:J554"/>
    <mergeCell ref="E474:E475"/>
    <mergeCell ref="A538:A543"/>
    <mergeCell ref="H538:H539"/>
    <mergeCell ref="J538:J539"/>
    <mergeCell ref="G538:G539"/>
    <mergeCell ref="E538:E543"/>
    <mergeCell ref="A474:A475"/>
    <mergeCell ref="B474:B475"/>
    <mergeCell ref="C538:C543"/>
    <mergeCell ref="A476:A480"/>
    <mergeCell ref="A492:B492"/>
    <mergeCell ref="C476:C481"/>
    <mergeCell ref="A573:A576"/>
    <mergeCell ref="A483:T483"/>
    <mergeCell ref="O538:O539"/>
    <mergeCell ref="M477:M481"/>
    <mergeCell ref="N477:N478"/>
    <mergeCell ref="T616:T619"/>
    <mergeCell ref="O616:O619"/>
    <mergeCell ref="P616:P619"/>
    <mergeCell ref="Q616:Q619"/>
    <mergeCell ref="R616:R619"/>
    <mergeCell ref="L616:L619"/>
    <mergeCell ref="S616:S619"/>
    <mergeCell ref="M616:M619"/>
    <mergeCell ref="T538:T539"/>
    <mergeCell ref="T541:T542"/>
    <mergeCell ref="R636:R637"/>
    <mergeCell ref="E638:E641"/>
    <mergeCell ref="F638:F641"/>
    <mergeCell ref="G638:G641"/>
    <mergeCell ref="L638:L641"/>
    <mergeCell ref="H616:H619"/>
    <mergeCell ref="I616:I619"/>
    <mergeCell ref="J616:J619"/>
    <mergeCell ref="A638:A641"/>
    <mergeCell ref="B638:B641"/>
    <mergeCell ref="C638:C641"/>
    <mergeCell ref="D638:D641"/>
    <mergeCell ref="A634:B634"/>
    <mergeCell ref="B616:B619"/>
    <mergeCell ref="C616:C619"/>
    <mergeCell ref="D616:D619"/>
    <mergeCell ref="A616:A619"/>
    <mergeCell ref="H638:H641"/>
    <mergeCell ref="I638:I641"/>
    <mergeCell ref="J638:J641"/>
    <mergeCell ref="M638:M641"/>
    <mergeCell ref="N638:N641"/>
    <mergeCell ref="O638:O641"/>
    <mergeCell ref="E675:E678"/>
    <mergeCell ref="F675:F678"/>
    <mergeCell ref="Q638:Q641"/>
    <mergeCell ref="R675:R678"/>
    <mergeCell ref="T675:T678"/>
    <mergeCell ref="R647:S647"/>
    <mergeCell ref="R638:R641"/>
    <mergeCell ref="R648:S648"/>
    <mergeCell ref="P638:P641"/>
    <mergeCell ref="K638:K641"/>
    <mergeCell ref="A652:B652"/>
    <mergeCell ref="R654:R655"/>
    <mergeCell ref="O675:O678"/>
    <mergeCell ref="R657:S657"/>
    <mergeCell ref="R673:R674"/>
    <mergeCell ref="P675:P678"/>
    <mergeCell ref="A675:A678"/>
    <mergeCell ref="B675:B678"/>
    <mergeCell ref="C675:C678"/>
    <mergeCell ref="D675:D678"/>
    <mergeCell ref="S776:T776"/>
    <mergeCell ref="Q724:Q727"/>
    <mergeCell ref="R751:R752"/>
    <mergeCell ref="S638:S641"/>
    <mergeCell ref="S722:T722"/>
    <mergeCell ref="R733:R734"/>
    <mergeCell ref="Q733:Q734"/>
    <mergeCell ref="T733:T734"/>
    <mergeCell ref="R757:R758"/>
    <mergeCell ref="R760:S760"/>
    <mergeCell ref="O724:O727"/>
    <mergeCell ref="R759:S759"/>
    <mergeCell ref="S753:S756"/>
    <mergeCell ref="L724:L727"/>
    <mergeCell ref="N733:N734"/>
    <mergeCell ref="M733:M734"/>
    <mergeCell ref="R753:R756"/>
    <mergeCell ref="P724:P727"/>
    <mergeCell ref="A799:B799"/>
    <mergeCell ref="D809:D810"/>
    <mergeCell ref="E809:E810"/>
    <mergeCell ref="K700:K703"/>
    <mergeCell ref="L700:L703"/>
    <mergeCell ref="A778:A784"/>
    <mergeCell ref="L753:L756"/>
    <mergeCell ref="K757:K758"/>
    <mergeCell ref="K753:K756"/>
    <mergeCell ref="B753:B758"/>
    <mergeCell ref="R822:R823"/>
    <mergeCell ref="S822:T822"/>
    <mergeCell ref="L809:L810"/>
    <mergeCell ref="M809:M810"/>
    <mergeCell ref="N809:N810"/>
    <mergeCell ref="J809:J810"/>
    <mergeCell ref="T809:T810"/>
    <mergeCell ref="R815:S815"/>
    <mergeCell ref="B778:B784"/>
    <mergeCell ref="A820:B820"/>
    <mergeCell ref="R816:S816"/>
    <mergeCell ref="C811:C812"/>
    <mergeCell ref="A809:A810"/>
    <mergeCell ref="I809:I810"/>
    <mergeCell ref="K809:K810"/>
    <mergeCell ref="S809:S810"/>
    <mergeCell ref="G809:G810"/>
    <mergeCell ref="P809:P810"/>
    <mergeCell ref="O803:O806"/>
    <mergeCell ref="P803:P806"/>
    <mergeCell ref="E803:E807"/>
    <mergeCell ref="P757:P758"/>
    <mergeCell ref="N753:N756"/>
    <mergeCell ref="J757:J758"/>
    <mergeCell ref="O757:O758"/>
    <mergeCell ref="H757:H758"/>
    <mergeCell ref="H803:H805"/>
    <mergeCell ref="N803:N806"/>
    <mergeCell ref="N724:N727"/>
    <mergeCell ref="E724:E728"/>
    <mergeCell ref="F724:F727"/>
    <mergeCell ref="H733:H734"/>
    <mergeCell ref="H724:H727"/>
    <mergeCell ref="I733:I734"/>
    <mergeCell ref="K724:K727"/>
    <mergeCell ref="D724:D728"/>
    <mergeCell ref="E732:E734"/>
    <mergeCell ref="J733:J734"/>
    <mergeCell ref="I724:I727"/>
    <mergeCell ref="M724:M727"/>
    <mergeCell ref="D732:D734"/>
    <mergeCell ref="G732:G734"/>
    <mergeCell ref="F732:F734"/>
    <mergeCell ref="R700:R703"/>
    <mergeCell ref="S675:S678"/>
    <mergeCell ref="S698:T698"/>
    <mergeCell ref="A700:A705"/>
    <mergeCell ref="C700:C705"/>
    <mergeCell ref="J700:J703"/>
    <mergeCell ref="R681:S681"/>
    <mergeCell ref="S700:S703"/>
    <mergeCell ref="A696:B696"/>
    <mergeCell ref="Q675:Q678"/>
    <mergeCell ref="P700:P703"/>
    <mergeCell ref="Q700:Q703"/>
    <mergeCell ref="I700:I703"/>
    <mergeCell ref="N700:N703"/>
    <mergeCell ref="M675:M678"/>
    <mergeCell ref="M700:M703"/>
    <mergeCell ref="U99:U100"/>
    <mergeCell ref="U115:U116"/>
    <mergeCell ref="U131:U132"/>
    <mergeCell ref="U155:U156"/>
    <mergeCell ref="U178:U179"/>
    <mergeCell ref="T724:T727"/>
    <mergeCell ref="S673:T673"/>
    <mergeCell ref="T700:T703"/>
    <mergeCell ref="S654:T654"/>
    <mergeCell ref="R271:S271"/>
    <mergeCell ref="E1065:E1066"/>
    <mergeCell ref="E1011:E1012"/>
    <mergeCell ref="C1013:C1014"/>
    <mergeCell ref="D1013:D1014"/>
    <mergeCell ref="E1013:E1014"/>
    <mergeCell ref="B1011:B1012"/>
    <mergeCell ref="B1013:B1014"/>
    <mergeCell ref="P977:P978"/>
    <mergeCell ref="I1020:I1021"/>
    <mergeCell ref="M1020:M1021"/>
    <mergeCell ref="H1016:H1017"/>
    <mergeCell ref="T977:T978"/>
    <mergeCell ref="D1011:D1012"/>
    <mergeCell ref="K1020:K1021"/>
    <mergeCell ref="F1020:F1021"/>
    <mergeCell ref="E977:E979"/>
    <mergeCell ref="E985:E987"/>
    <mergeCell ref="B916:B917"/>
    <mergeCell ref="A838:B838"/>
    <mergeCell ref="A811:A812"/>
    <mergeCell ref="B811:B812"/>
    <mergeCell ref="B803:B807"/>
    <mergeCell ref="C916:C917"/>
    <mergeCell ref="A916:A917"/>
    <mergeCell ref="B893:B894"/>
    <mergeCell ref="A803:A807"/>
    <mergeCell ref="C809:C810"/>
    <mergeCell ref="A893:A894"/>
    <mergeCell ref="H858:H859"/>
    <mergeCell ref="J858:J859"/>
    <mergeCell ref="K858:K859"/>
    <mergeCell ref="C803:C807"/>
    <mergeCell ref="G803:G805"/>
    <mergeCell ref="D803:D807"/>
    <mergeCell ref="A824:A825"/>
    <mergeCell ref="B824:B825"/>
    <mergeCell ref="I803:I806"/>
    <mergeCell ref="R151:R152"/>
    <mergeCell ref="G551:G554"/>
    <mergeCell ref="S180:S184"/>
    <mergeCell ref="K541:K542"/>
    <mergeCell ref="J541:J542"/>
    <mergeCell ref="R515:R516"/>
    <mergeCell ref="S541:S542"/>
    <mergeCell ref="M474:M475"/>
    <mergeCell ref="Q180:Q184"/>
    <mergeCell ref="R180:R184"/>
    <mergeCell ref="E916:E917"/>
    <mergeCell ref="G858:G859"/>
    <mergeCell ref="D912:D913"/>
    <mergeCell ref="S169:T169"/>
    <mergeCell ref="N155:N156"/>
    <mergeCell ref="S155:S156"/>
    <mergeCell ref="E893:E894"/>
    <mergeCell ref="O858:O859"/>
    <mergeCell ref="N858:N859"/>
    <mergeCell ref="F778:F784"/>
    <mergeCell ref="N977:N978"/>
    <mergeCell ref="L977:L978"/>
    <mergeCell ref="Q175:Q178"/>
    <mergeCell ref="E912:E913"/>
    <mergeCell ref="F986:F987"/>
    <mergeCell ref="D981:D982"/>
    <mergeCell ref="D985:D987"/>
    <mergeCell ref="H809:H810"/>
    <mergeCell ref="F809:F810"/>
    <mergeCell ref="D916:D917"/>
    <mergeCell ref="P175:P178"/>
    <mergeCell ref="P778:P784"/>
    <mergeCell ref="L1020:L1021"/>
    <mergeCell ref="O1020:O1021"/>
    <mergeCell ref="M778:M784"/>
    <mergeCell ref="R175:R179"/>
    <mergeCell ref="P858:P859"/>
    <mergeCell ref="Q1020:Q1021"/>
    <mergeCell ref="N893:N894"/>
    <mergeCell ref="N675:N678"/>
    <mergeCell ref="R826:S826"/>
    <mergeCell ref="R827:S827"/>
    <mergeCell ref="P1020:P1021"/>
    <mergeCell ref="Q858:Q859"/>
    <mergeCell ref="R946:S946"/>
    <mergeCell ref="Q809:Q810"/>
    <mergeCell ref="S977:S978"/>
    <mergeCell ref="Q977:Q978"/>
    <mergeCell ref="R963:S963"/>
    <mergeCell ref="S975:T975"/>
    <mergeCell ref="R845:S845"/>
    <mergeCell ref="R977:R978"/>
    <mergeCell ref="S856:T856"/>
    <mergeCell ref="G170:G172"/>
    <mergeCell ref="A170:A172"/>
    <mergeCell ref="B170:B172"/>
    <mergeCell ref="G700:G703"/>
    <mergeCell ref="H778:H784"/>
    <mergeCell ref="I778:I784"/>
    <mergeCell ref="C778:C784"/>
    <mergeCell ref="D778:D784"/>
    <mergeCell ref="E778:E784"/>
    <mergeCell ref="I675:I678"/>
    <mergeCell ref="A294:A297"/>
    <mergeCell ref="J675:J678"/>
    <mergeCell ref="K675:K678"/>
    <mergeCell ref="A724:A728"/>
    <mergeCell ref="B732:B734"/>
    <mergeCell ref="A732:A734"/>
    <mergeCell ref="J724:J727"/>
    <mergeCell ref="L675:L678"/>
    <mergeCell ref="R722:R723"/>
    <mergeCell ref="L778:L784"/>
    <mergeCell ref="J778:J784"/>
    <mergeCell ref="K778:K784"/>
    <mergeCell ref="N778:N784"/>
    <mergeCell ref="O778:O784"/>
    <mergeCell ref="R682:S682"/>
    <mergeCell ref="S778:S784"/>
    <mergeCell ref="O700:O703"/>
    <mergeCell ref="Q541:Q542"/>
    <mergeCell ref="R724:R727"/>
    <mergeCell ref="R737:S737"/>
    <mergeCell ref="R541:R542"/>
    <mergeCell ref="R658:S658"/>
    <mergeCell ref="S724:S727"/>
    <mergeCell ref="S636:T636"/>
    <mergeCell ref="R698:R699"/>
    <mergeCell ref="T638:T641"/>
    <mergeCell ref="R707:S707"/>
    <mergeCell ref="B809:B810"/>
    <mergeCell ref="J1020:J1021"/>
    <mergeCell ref="D1020:D1021"/>
    <mergeCell ref="E1020:E1021"/>
    <mergeCell ref="O1016:O1017"/>
    <mergeCell ref="P1016:P1017"/>
    <mergeCell ref="D977:D979"/>
    <mergeCell ref="N1020:N1021"/>
    <mergeCell ref="K986:K987"/>
    <mergeCell ref="G977:G979"/>
    <mergeCell ref="Q1016:Q1017"/>
    <mergeCell ref="Q778:Q784"/>
    <mergeCell ref="R778:R784"/>
    <mergeCell ref="C1078:C1079"/>
    <mergeCell ref="D1078:D1079"/>
    <mergeCell ref="E1078:E1079"/>
    <mergeCell ref="P1032:P1033"/>
    <mergeCell ref="Q1032:Q1033"/>
    <mergeCell ref="R803:R806"/>
    <mergeCell ref="R997:S997"/>
    <mergeCell ref="S889:T889"/>
    <mergeCell ref="R809:R810"/>
    <mergeCell ref="A1071:A1072"/>
    <mergeCell ref="B1071:B1072"/>
    <mergeCell ref="J986:J987"/>
    <mergeCell ref="A1020:A1021"/>
    <mergeCell ref="G1020:G1021"/>
    <mergeCell ref="H1020:H1021"/>
    <mergeCell ref="A1011:A1012"/>
    <mergeCell ref="I1032:I1033"/>
    <mergeCell ref="C1032:C1033"/>
    <mergeCell ref="D1032:D1033"/>
    <mergeCell ref="A1081:A1082"/>
    <mergeCell ref="B1081:B1082"/>
    <mergeCell ref="C1081:C1082"/>
    <mergeCell ref="D1081:D1082"/>
    <mergeCell ref="A1065:A1066"/>
    <mergeCell ref="B1065:B1066"/>
    <mergeCell ref="C1065:C1066"/>
    <mergeCell ref="D1065:D1066"/>
    <mergeCell ref="E1081:E1082"/>
    <mergeCell ref="C1071:C1072"/>
    <mergeCell ref="D1071:D1072"/>
    <mergeCell ref="E1071:E1072"/>
    <mergeCell ref="A1078:A1079"/>
    <mergeCell ref="B1078:B1079"/>
    <mergeCell ref="C170:C172"/>
    <mergeCell ref="D170:D172"/>
    <mergeCell ref="E170:E172"/>
    <mergeCell ref="F170:F172"/>
    <mergeCell ref="A298:T298"/>
    <mergeCell ref="T778:T784"/>
    <mergeCell ref="S538:S539"/>
    <mergeCell ref="H551:H554"/>
    <mergeCell ref="G778:G784"/>
    <mergeCell ref="R706:S706"/>
    <mergeCell ref="G1032:G1033"/>
    <mergeCell ref="H1032:H1033"/>
    <mergeCell ref="T1032:T1033"/>
    <mergeCell ref="J1032:J1033"/>
    <mergeCell ref="K1032:K1033"/>
    <mergeCell ref="L1032:L1033"/>
    <mergeCell ref="M1032:M1033"/>
    <mergeCell ref="N1032:N1033"/>
    <mergeCell ref="K1036:K1037"/>
    <mergeCell ref="A1032:A1033"/>
    <mergeCell ref="A1036:A1037"/>
    <mergeCell ref="B1036:B1037"/>
    <mergeCell ref="C1036:C1037"/>
    <mergeCell ref="D1036:D1037"/>
    <mergeCell ref="E1036:E1037"/>
    <mergeCell ref="B1032:B1033"/>
    <mergeCell ref="E1032:E1033"/>
    <mergeCell ref="F1032:F1033"/>
    <mergeCell ref="J1208:Q1208"/>
    <mergeCell ref="Q1036:Q1037"/>
    <mergeCell ref="F1036:F1037"/>
    <mergeCell ref="G1036:G1037"/>
    <mergeCell ref="H1036:H1037"/>
    <mergeCell ref="O1024:O1025"/>
    <mergeCell ref="P1024:P1025"/>
    <mergeCell ref="L1036:L1037"/>
    <mergeCell ref="M1036:M1037"/>
    <mergeCell ref="N1036:N1037"/>
    <mergeCell ref="A1157:B1157"/>
    <mergeCell ref="Q1024:Q1025"/>
    <mergeCell ref="R1036:R1037"/>
    <mergeCell ref="S1036:S1037"/>
    <mergeCell ref="T1036:T1037"/>
    <mergeCell ref="A1120:A1121"/>
    <mergeCell ref="O1036:O1037"/>
    <mergeCell ref="P1036:P1037"/>
    <mergeCell ref="I1036:I1037"/>
    <mergeCell ref="J1036:J1037"/>
  </mergeCells>
  <dataValidations count="8">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1134:J1154 J843 J860 J984 J981:J982 J977 J990 J1057 J1068:J1074 J920:J923 J1120:J1121 J945 J926 J928:J937 J912:J913 J915:J917 J939:J942 J1055 I1084 J1062:J1065 J1080:J1083 J1060 J1088:J1091 J1052 I1077 J1078 J1085 I1086 J1094:J1102">
      <formula1>-9223372036854770000</formula1>
      <formula2>9223372036854770000</formula2>
    </dataValidation>
    <dataValidation type="date" allowBlank="1" showInputMessage="1" prompt="Ingrese una fecha (AAAA/MM/DD) -  Registre la FECHA PROGRAMADA para el inicio de la actividad. (FORMATO AAAA/MM/DD)" sqref="K929:K937 K807:K809 K811:K814 K945 K940:K942 K824:K825">
      <formula1>1</formula1>
      <formula2>401769</formula2>
    </dataValidation>
    <dataValidation type="date" allowBlank="1" showInputMessage="1" prompt="Ingrese una fecha (AAAA/MM/DD) -  Registre la FECHA PROGRAMADA para la terminación de la actividad. (FORMATO AAAA/MM/DD)" sqref="L945 L940:L942 L915 L929:L937">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411:D428 D202:D205 E413:E414 D40">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411:F412 F202:F204 F40">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81 H98:H99 H269">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420 H464:H465 H452 H454:H458 H474:H475">
      <formula1>0</formula1>
      <formula2>390</formula2>
    </dataValidation>
    <dataValidation type="textLength" allowBlank="1" showInputMessage="1" showErrorMessage="1" promptTitle="Cualquier contenido Maximo 390 Caracteres" prompt=" Registre acción de mejora q adopta la Entidad p/ subsanar causa q genera hallazgo (MÁX. 390 CARACTERES) Inserte tantas filas y copie la acción en ellas como ACTIVIDADES tenga el hallazgo" errorTitle="Entrada no válida" error="Escriba un texto  Maximo 390 Caracteres" sqref="F420">
      <formula1>0</formula1>
      <formula2>390</formula2>
    </dataValidation>
  </dataValidations>
  <printOptions/>
  <pageMargins left="0.7875" right="0.7875" top="1.025" bottom="1.025" header="0.7875" footer="0.7875"/>
  <pageSetup firstPageNumber="1" useFirstPageNumber="1" fitToHeight="1" fitToWidth="1" horizontalDpi="300" verticalDpi="300" orientation="landscape" scale="10" r:id="rId4"/>
  <headerFooter alignWithMargins="0">
    <oddHeader>&amp;C&amp;A</oddHeader>
    <oddFooter>&amp;CPágina &amp;P</oddFooter>
  </headerFooter>
  <rowBreaks count="1" manualBreakCount="1">
    <brk id="960" max="255" man="1"/>
  </rowBreaks>
  <colBreaks count="2" manualBreakCount="2">
    <brk id="5" max="65535" man="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TIC</cp:lastModifiedBy>
  <cp:lastPrinted>2020-04-14T05:06:21Z</cp:lastPrinted>
  <dcterms:created xsi:type="dcterms:W3CDTF">2018-07-02T16:54:52Z</dcterms:created>
  <dcterms:modified xsi:type="dcterms:W3CDTF">2021-04-20T16:54:17Z</dcterms:modified>
  <cp:category/>
  <cp:version/>
  <cp:contentType/>
  <cp:contentStatus/>
</cp:coreProperties>
</file>