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0" tabRatio="493" activeTab="0"/>
  </bookViews>
  <sheets>
    <sheet name="PLAN DE ACCION AMABLE" sheetId="1" r:id="rId1"/>
  </sheets>
  <definedNames>
    <definedName name="_xlnm.Print_Area" localSheetId="0">'PLAN DE ACCION AMABLE'!$A$1:$AB$33</definedName>
    <definedName name="_xlnm.Print_Titles" localSheetId="0">'PLAN DE ACCION AMABLE'!$1:$10</definedName>
  </definedNames>
  <calcPr calcMode="manual" fullCalcOnLoad="1"/>
</workbook>
</file>

<file path=xl/sharedStrings.xml><?xml version="1.0" encoding="utf-8"?>
<sst xmlns="http://schemas.openxmlformats.org/spreadsheetml/2006/main" count="222" uniqueCount="124">
  <si>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</si>
  <si>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</si>
  <si>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</si>
  <si>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</si>
  <si>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</si>
  <si>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</si>
  <si>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</si>
  <si>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</si>
  <si>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</si>
  <si>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</si>
  <si>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</si>
  <si>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</si>
  <si>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</si>
  <si>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</si>
  <si>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JOSÉ MANUEL RIOS MORALES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</si>
  <si>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</si>
  <si>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</si>
  <si>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</si>
  <si>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</si>
  <si>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</si>
  <si>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</si>
  <si>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</si>
  <si>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</si>
  <si>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</si>
  <si>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</si>
  <si>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</si>
  <si>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</si>
  <si>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</si>
  <si>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</si>
  <si>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</si>
  <si>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</si>
  <si>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</si>
  <si>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</si>
  <si>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</si>
  <si>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</si>
  <si>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</si>
  <si>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</si>
  <si>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</si>
  <si>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</si>
  <si>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</si>
  <si>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</si>
  <si>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</si>
  <si>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</si>
  <si>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</si>
  <si>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</si>
  <si>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</si>
  <si>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</si>
  <si>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</si>
  <si>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</si>
  <si>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</si>
  <si>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</si>
  <si>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</si>
  <si>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</si>
  <si>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</si>
  <si>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</si>
  <si>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</si>
  <si>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</si>
  <si>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</si>
  <si>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</si>
  <si>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</si>
  <si>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</si>
  <si>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</si>
  <si>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</si>
  <si>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</si>
  <si>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</si>
  <si>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Construcción del Paradero con Espacio Público y obras complementariaas PEP Hospital San Juan de Dios </t>
  </si>
  <si>
    <t xml:space="preserve">Rehabilitación vial de la carrera 19 tramo centro desde la calle 10 norte hasta la calle 25 </t>
  </si>
  <si>
    <t xml:space="preserve">Contrucción del proyecto vial de la calle 50 tramo III (puente los quindos) y obras complementarias desde la glorieta los naranjos hasta la intersección de la entrada al barrio los quindos </t>
  </si>
  <si>
    <t xml:space="preserve">Construcción del terminal de ruta puerto espejo y obras complementarias </t>
  </si>
  <si>
    <t>N/A</t>
  </si>
  <si>
    <t>Construcción de Biciestacionamientos para la integración con el sistema estrategico de transporte público de pasajeros ubicados en el Paradero con Espacio Público Hospital San Juan de Dios</t>
  </si>
  <si>
    <t>Realización de Biciestacionamientos para la integración con el sistema estrategico de transporte público de pasajeros los cuales estarán ubicados en el Paradero con Espacio Público Hospital San Juan de Dios</t>
  </si>
  <si>
    <t xml:space="preserve">Realización de la rehabilitación vial de la carrera 19 tramo centro desde la calle 10 norte hasta la calle 25 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</si>
  <si>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</si>
  <si>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</si>
  <si>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 xml:space="preserve">Paradero con Espacio Público y obras complementariaas PEP Hospital San Juan de Dios </t>
  </si>
  <si>
    <t xml:space="preserve">Realización de la construcción del Paradero con Espacio Público y obras complementariaas PEP Hospital San Juan de Dios </t>
  </si>
  <si>
    <t xml:space="preserve">Terminal de ruta puerto espejo y obras complementarias </t>
  </si>
  <si>
    <t xml:space="preserve">Realización de la construcción del terminal de ruta puerto espejo y obras complementarias </t>
  </si>
  <si>
    <t>Renovación de los andenes del centro tramo 6 de la carrera 19 entre calles 12 y 24</t>
  </si>
  <si>
    <t xml:space="preserve">Renovación de andenes del centro tramo 6 </t>
  </si>
  <si>
    <t>Realización de la renovación de los andenes del centro tramo 6 de la carrera 19 entre calles 12 y 24</t>
  </si>
  <si>
    <t>Gestión Programada</t>
  </si>
  <si>
    <t>Sin LB</t>
  </si>
  <si>
    <t>Red semaforica y el centro de control de tráfico para la operación del SETP</t>
  </si>
  <si>
    <t>Implementación de la red semaforica y el centro de control de tráfico para la operación del SETP</t>
  </si>
  <si>
    <t xml:space="preserve"> Sistema Estrategico de Transporte Público de Pasajeros para la ciudad de Armenia</t>
  </si>
  <si>
    <t>Implementación del Sistema Estrategico de Transporte Público de Pasajeros para la ciudad de  Armenia</t>
  </si>
  <si>
    <t xml:space="preserve">SEGUIMIENTO AL PLAN DE ACCIÓN                         </t>
  </si>
  <si>
    <t>Código: D-DP-PDE-060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</si>
  <si>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</si>
  <si>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</si>
  <si>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</si>
  <si>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</si>
  <si>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</si>
  <si>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</si>
  <si>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 xml:space="preserve">INDICADOR / ACCIONES / 
ACTIVIDADES </t>
  </si>
  <si>
    <t>Valor de la meta del indicador de producto del proyecto a la fecha de corte</t>
  </si>
  <si>
    <t>Semáforo Alcance de la Meta:
Verde Oscuro  (80%  - 100%) 
 Verde Claro (70% - 79%)
 Amarillo (60%  - 69%) 
Naranja (40% - 59%) 
 Rojo (0% - 39%)</t>
  </si>
  <si>
    <t>Recursos asignados, en pesos en el momento presupuestal (Apropiación Definitiva)</t>
  </si>
  <si>
    <t>Recursos ejecutados en pesos en el momento presupuestal (Reg. Presupuestal)</t>
  </si>
  <si>
    <t>Semáforo Ejecución:
Verde Oscuro  (80%  - 100%) 
 Verde Claro (70% - 79%)
 Amarillo (60%  - 69%) 
Naranja (40% - 59%) 
 Rojo (0% - 39%)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</si>
  <si>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</si>
  <si>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</si>
  <si>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</si>
  <si>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</si>
  <si>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</si>
  <si>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r>
      <t xml:space="preserve">SECRETARÍA O  ENTIDAD RESPONSABLE:  </t>
    </r>
    <r>
      <rPr>
        <b/>
        <u val="single"/>
        <sz val="10"/>
        <rFont val="Arial"/>
        <family val="2"/>
      </rPr>
      <t>4.6. AMABLE EICE</t>
    </r>
  </si>
  <si>
    <t>Periodo de corte:   A 31 DE DICIEMBRE DE 2020</t>
  </si>
  <si>
    <t>VIGENCIA AÑO:2020</t>
  </si>
  <si>
    <t>GERENTE AMABLE EICE</t>
  </si>
  <si>
    <t>JAMES CASTAÑO HERRERA</t>
  </si>
  <si>
    <t>Fecha: 29/12/2020</t>
  </si>
  <si>
    <t>Versión: 006</t>
  </si>
  <si>
    <t>Avenida Bolivar Calle 17 Norte</t>
  </si>
  <si>
    <t>El contrato se encuentra terminado en su totalidad, se encuentra pendiente el proceso de liquidación</t>
  </si>
  <si>
    <t>Carrera 19 centro desde la calle 10 norte hasta la calle 25</t>
  </si>
  <si>
    <t>Carrera 19 centro desde la calle 12 hasta la calle 24</t>
  </si>
  <si>
    <t>55.037 habitantes</t>
  </si>
  <si>
    <t>58.567 Habitantes</t>
  </si>
  <si>
    <t>86.939 Habitantes</t>
  </si>
  <si>
    <t>Calle 50 # 34-79</t>
  </si>
  <si>
    <t>Calle 50 barrio puerto espejo via pueblo tapao</t>
  </si>
  <si>
    <t>Esta meta dentro en el proyecto Construcción del paradero con espacio público PEP Hospital San Juan de Dios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</si>
</sst>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"/>
    <numFmt numFmtId="185" formatCode="&quot;$&quot;\ #,##0.00"/>
    <numFmt numFmtId="186" formatCode="0.0%"/>
    <numFmt numFmtId="187" formatCode="[$-240A]dddd\,\ d\ &quot;de&quot;\ mmmm\ &quot;de&quot;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justify"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9" fontId="0" fillId="0" borderId="19" xfId="58" applyNumberForma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9" fontId="0" fillId="0" borderId="20" xfId="58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0" fontId="43" fillId="25" borderId="2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justify" vertical="center" wrapText="1"/>
    </xf>
    <xf numFmtId="0" fontId="43" fillId="24" borderId="23" xfId="0" applyFont="1" applyFill="1" applyBorder="1" applyAlignment="1">
      <alignment horizontal="center" vertical="center" wrapText="1"/>
    </xf>
    <xf numFmtId="0" fontId="43" fillId="24" borderId="24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justify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85" fontId="18" fillId="24" borderId="11" xfId="0" applyNumberFormat="1" applyFont="1" applyFill="1" applyBorder="1" applyAlignment="1">
      <alignment horizontal="center" vertical="center" wrapText="1"/>
    </xf>
    <xf numFmtId="185" fontId="18" fillId="24" borderId="13" xfId="0" applyNumberFormat="1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8" fillId="27" borderId="30" xfId="0" applyFont="1" applyFill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0" fontId="18" fillId="27" borderId="31" xfId="0" applyFont="1" applyFill="1" applyBorder="1" applyAlignment="1">
      <alignment horizontal="center" vertical="center" wrapText="1"/>
    </xf>
    <xf numFmtId="0" fontId="18" fillId="27" borderId="32" xfId="0" applyFont="1" applyFill="1" applyBorder="1" applyAlignment="1">
      <alignment horizontal="center" vertical="center" wrapText="1"/>
    </xf>
    <xf numFmtId="10" fontId="0" fillId="0" borderId="18" xfId="0" applyNumberFormat="1" applyFont="1" applyFill="1" applyBorder="1" applyAlignment="1">
      <alignment horizontal="center" vertical="center" wrapText="1"/>
    </xf>
    <xf numFmtId="10" fontId="0" fillId="0" borderId="20" xfId="0" applyNumberFormat="1" applyFont="1" applyFill="1" applyBorder="1" applyAlignment="1">
      <alignment horizontal="center" vertical="center" wrapText="1"/>
    </xf>
    <xf numFmtId="9" fontId="0" fillId="0" borderId="19" xfId="58" applyFill="1" applyBorder="1" applyAlignment="1">
      <alignment horizontal="center" vertical="center" wrapText="1"/>
    </xf>
    <xf numFmtId="9" fontId="0" fillId="0" borderId="18" xfId="58" applyFill="1" applyBorder="1" applyAlignment="1">
      <alignment horizontal="center" vertical="center" wrapText="1"/>
    </xf>
    <xf numFmtId="9" fontId="0" fillId="0" borderId="20" xfId="58" applyFill="1" applyBorder="1" applyAlignment="1">
      <alignment horizontal="center" vertical="center" wrapText="1"/>
    </xf>
    <xf numFmtId="0" fontId="0" fillId="0" borderId="0" xfId="58" applyNumberFormat="1" applyBorder="1" applyAlignment="1">
      <alignment vertical="center" wrapText="1"/>
    </xf>
    <xf numFmtId="169" fontId="0" fillId="0" borderId="18" xfId="50" applyFill="1" applyBorder="1" applyAlignment="1">
      <alignment horizontal="center" vertical="center" wrapText="1"/>
    </xf>
    <xf numFmtId="0" fontId="18" fillId="27" borderId="31" xfId="0" applyFont="1" applyFill="1" applyBorder="1" applyAlignment="1">
      <alignment horizontal="center" vertical="center" wrapText="1"/>
    </xf>
    <xf numFmtId="0" fontId="18" fillId="27" borderId="33" xfId="0" applyFont="1" applyFill="1" applyBorder="1" applyAlignment="1">
      <alignment horizontal="center" vertical="center" wrapText="1"/>
    </xf>
    <xf numFmtId="0" fontId="18" fillId="28" borderId="31" xfId="0" applyFont="1" applyFill="1" applyBorder="1" applyAlignment="1">
      <alignment horizontal="center" vertical="center" wrapText="1"/>
    </xf>
    <xf numFmtId="0" fontId="18" fillId="28" borderId="33" xfId="0" applyFont="1" applyFill="1" applyBorder="1" applyAlignment="1">
      <alignment horizontal="center" vertical="center" wrapText="1"/>
    </xf>
    <xf numFmtId="185" fontId="18" fillId="24" borderId="33" xfId="0" applyNumberFormat="1" applyFont="1" applyFill="1" applyBorder="1" applyAlignment="1">
      <alignment horizontal="center" vertical="center" wrapText="1"/>
    </xf>
    <xf numFmtId="185" fontId="18" fillId="24" borderId="34" xfId="0" applyNumberFormat="1" applyFont="1" applyFill="1" applyBorder="1" applyAlignment="1">
      <alignment horizontal="center" vertical="center" wrapText="1"/>
    </xf>
    <xf numFmtId="0" fontId="18" fillId="26" borderId="31" xfId="0" applyFont="1" applyFill="1" applyBorder="1" applyAlignment="1">
      <alignment horizontal="center" vertical="center" wrapText="1"/>
    </xf>
    <xf numFmtId="0" fontId="18" fillId="26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43" fillId="28" borderId="31" xfId="0" applyFont="1" applyFill="1" applyBorder="1" applyAlignment="1">
      <alignment horizontal="center" vertical="center" wrapText="1"/>
    </xf>
    <xf numFmtId="0" fontId="43" fillId="28" borderId="33" xfId="0" applyFont="1" applyFill="1" applyBorder="1" applyAlignment="1">
      <alignment horizontal="center" vertical="center" wrapText="1"/>
    </xf>
    <xf numFmtId="0" fontId="43" fillId="28" borderId="3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9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3" fillId="28" borderId="35" xfId="0" applyFont="1" applyFill="1" applyBorder="1" applyAlignment="1">
      <alignment horizontal="center" vertical="center"/>
    </xf>
    <xf numFmtId="0" fontId="43" fillId="28" borderId="30" xfId="0" applyFont="1" applyFill="1" applyBorder="1" applyAlignment="1">
      <alignment horizontal="center" vertical="center"/>
    </xf>
    <xf numFmtId="0" fontId="43" fillId="28" borderId="3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28" borderId="35" xfId="0" applyFont="1" applyFill="1" applyBorder="1" applyAlignment="1">
      <alignment horizontal="center" vertical="center" wrapText="1"/>
    </xf>
    <xf numFmtId="0" fontId="18" fillId="28" borderId="30" xfId="0" applyFont="1" applyFill="1" applyBorder="1" applyAlignment="1">
      <alignment horizontal="center" vertical="center" wrapText="1"/>
    </xf>
    <xf numFmtId="0" fontId="43" fillId="28" borderId="37" xfId="0" applyFont="1" applyFill="1" applyBorder="1" applyAlignment="1">
      <alignment horizontal="center" vertical="center"/>
    </xf>
    <xf numFmtId="0" fontId="43" fillId="28" borderId="32" xfId="0" applyFont="1" applyFill="1" applyBorder="1" applyAlignment="1">
      <alignment horizontal="center" vertical="center"/>
    </xf>
    <xf numFmtId="0" fontId="43" fillId="28" borderId="38" xfId="0" applyFont="1" applyFill="1" applyBorder="1" applyAlignment="1">
      <alignment horizontal="center" vertical="center"/>
    </xf>
    <xf numFmtId="9" fontId="18" fillId="24" borderId="33" xfId="58" applyFont="1" applyFill="1" applyBorder="1" applyAlignment="1">
      <alignment horizontal="center" vertical="center" wrapText="1"/>
    </xf>
    <xf numFmtId="9" fontId="18" fillId="24" borderId="34" xfId="58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2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50" zoomScaleNormal="50" zoomScalePageLayoutView="0" workbookViewId="0" topLeftCell="O1">
      <selection activeCell="X21" sqref="X21:X22"/>
    </sheetView>
  </sheetViews>
  <sheetFormatPr defaultColWidth="11.421875" defaultRowHeight="12.75"/>
  <cols>
    <col min="1" max="1" width="27.00390625" style="6" customWidth="1"/>
    <col min="2" max="2" width="30.421875" style="6" customWidth="1"/>
    <col min="3" max="3" width="19.421875" style="6" customWidth="1"/>
    <col min="4" max="4" width="40.421875" style="6" customWidth="1"/>
    <col min="5" max="5" width="12.421875" style="6" customWidth="1"/>
    <col min="6" max="6" width="15.421875" style="6" customWidth="1"/>
    <col min="7" max="7" width="35.421875" style="6" customWidth="1"/>
    <col min="8" max="8" width="30.140625" style="6" customWidth="1"/>
    <col min="9" max="9" width="40.140625" style="6" customWidth="1"/>
    <col min="10" max="10" width="12.421875" style="6" customWidth="1"/>
    <col min="11" max="11" width="11.421875" style="6" customWidth="1"/>
    <col min="12" max="12" width="21.421875" style="6" customWidth="1"/>
    <col min="13" max="13" width="22.421875" style="6" customWidth="1"/>
    <col min="14" max="14" width="31.00390625" style="9" customWidth="1"/>
    <col min="15" max="15" width="26.421875" style="9" customWidth="1"/>
    <col min="16" max="16" width="12.57421875" style="9" customWidth="1"/>
    <col min="17" max="18" width="20.8515625" style="9" customWidth="1"/>
    <col min="19" max="19" width="37.421875" style="9" customWidth="1"/>
    <col min="20" max="20" width="20.421875" style="9" customWidth="1"/>
    <col min="21" max="21" width="14.140625" style="9" customWidth="1"/>
    <col min="22" max="22" width="28.8515625" style="25" customWidth="1"/>
    <col min="23" max="23" width="25.140625" style="25" customWidth="1"/>
    <col min="24" max="24" width="37.421875" style="25" customWidth="1"/>
    <col min="25" max="27" width="21.57421875" style="25" customWidth="1"/>
    <col min="28" max="28" width="25.421875" style="6" customWidth="1"/>
    <col min="29" max="29" width="38.140625" style="18" customWidth="1"/>
    <col min="30" max="16384" width="11.421875" style="2" customWidth="1"/>
  </cols>
  <sheetData>
    <row r="1" spans="1:29" ht="22.5" customHeight="1">
      <c r="A1" s="117"/>
      <c r="B1" s="118"/>
      <c r="C1" s="101" t="s">
        <v>88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  <c r="AB1" s="34" t="s">
        <v>89</v>
      </c>
      <c r="AC1" s="2"/>
    </row>
    <row r="2" spans="1:29" ht="25.5" customHeight="1">
      <c r="A2" s="119"/>
      <c r="B2" s="12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7"/>
      <c r="AB2" s="35" t="s">
        <v>112</v>
      </c>
      <c r="AC2" s="2"/>
    </row>
    <row r="3" spans="1:29" ht="20.25" customHeight="1">
      <c r="A3" s="119"/>
      <c r="B3" s="120"/>
      <c r="C3" s="104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6"/>
      <c r="AB3" s="35" t="s">
        <v>113</v>
      </c>
      <c r="AC3" s="2"/>
    </row>
    <row r="4" spans="1:29" ht="27.75" customHeight="1" thickBot="1">
      <c r="A4" s="121"/>
      <c r="B4" s="122"/>
      <c r="C4" s="107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9"/>
      <c r="AB4" s="36" t="s">
        <v>5</v>
      </c>
      <c r="AC4" s="2"/>
    </row>
    <row r="5" spans="1:29" ht="20.25" customHeight="1" thickBot="1">
      <c r="A5" s="110" t="s">
        <v>90</v>
      </c>
      <c r="B5" s="111"/>
      <c r="C5" s="111"/>
      <c r="D5" s="111"/>
      <c r="E5" s="111"/>
      <c r="F5" s="111"/>
      <c r="G5" s="112"/>
      <c r="H5" s="113" t="s">
        <v>108</v>
      </c>
      <c r="I5" s="113"/>
      <c r="J5" s="113"/>
      <c r="K5" s="113"/>
      <c r="L5" s="113"/>
      <c r="M5" s="113"/>
      <c r="N5" s="114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  <c r="AC5" s="2"/>
    </row>
    <row r="6" spans="1:29" ht="24" customHeight="1" thickBot="1">
      <c r="A6" s="138" t="s">
        <v>107</v>
      </c>
      <c r="B6" s="139"/>
      <c r="C6" s="139"/>
      <c r="D6" s="139"/>
      <c r="E6" s="139"/>
      <c r="F6" s="139"/>
      <c r="G6" s="139"/>
      <c r="H6" s="139"/>
      <c r="I6" s="139"/>
      <c r="J6" s="139"/>
      <c r="K6" s="70"/>
      <c r="L6" s="95" t="s">
        <v>109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7"/>
      <c r="AC6" s="2"/>
    </row>
    <row r="7" spans="1:28" s="3" customFormat="1" ht="9" customHeight="1" thickBot="1">
      <c r="A7" s="134"/>
      <c r="B7" s="134"/>
      <c r="C7" s="134"/>
      <c r="D7" s="134"/>
      <c r="E7" s="134"/>
      <c r="F7" s="134"/>
      <c r="G7" s="134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3"/>
      <c r="AB7" s="7"/>
    </row>
    <row r="8" spans="1:28" s="3" customFormat="1" ht="24" customHeight="1" thickBot="1">
      <c r="A8" s="140" t="s">
        <v>28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96" t="s">
        <v>15</v>
      </c>
      <c r="M8" s="96"/>
      <c r="N8" s="97"/>
      <c r="O8" s="95" t="s">
        <v>29</v>
      </c>
      <c r="P8" s="96"/>
      <c r="Q8" s="97"/>
      <c r="R8" s="95" t="s">
        <v>91</v>
      </c>
      <c r="S8" s="97"/>
      <c r="T8" s="95" t="s">
        <v>92</v>
      </c>
      <c r="U8" s="96"/>
      <c r="V8" s="96"/>
      <c r="W8" s="96"/>
      <c r="X8" s="97"/>
      <c r="Y8" s="95" t="s">
        <v>93</v>
      </c>
      <c r="Z8" s="96"/>
      <c r="AA8" s="28" t="s">
        <v>94</v>
      </c>
      <c r="AB8" s="28" t="s">
        <v>16</v>
      </c>
    </row>
    <row r="9" spans="1:28" s="4" customFormat="1" ht="24" customHeight="1" thickBot="1">
      <c r="A9" s="98" t="s">
        <v>17</v>
      </c>
      <c r="B9" s="98" t="s">
        <v>18</v>
      </c>
      <c r="C9" s="98" t="s">
        <v>19</v>
      </c>
      <c r="D9" s="142" t="s">
        <v>20</v>
      </c>
      <c r="E9" s="143"/>
      <c r="F9" s="144"/>
      <c r="G9" s="98" t="s">
        <v>21</v>
      </c>
      <c r="H9" s="98" t="s">
        <v>22</v>
      </c>
      <c r="I9" s="135" t="s">
        <v>95</v>
      </c>
      <c r="J9" s="136"/>
      <c r="K9" s="137"/>
      <c r="L9" s="74">
        <v>1</v>
      </c>
      <c r="M9" s="74">
        <v>2</v>
      </c>
      <c r="N9" s="74">
        <v>3</v>
      </c>
      <c r="O9" s="74">
        <v>4</v>
      </c>
      <c r="P9" s="74">
        <v>5</v>
      </c>
      <c r="Q9" s="74">
        <v>6</v>
      </c>
      <c r="R9" s="74">
        <v>7</v>
      </c>
      <c r="S9" s="74">
        <v>8</v>
      </c>
      <c r="T9" s="74">
        <v>9</v>
      </c>
      <c r="U9" s="74">
        <v>10</v>
      </c>
      <c r="V9" s="74">
        <v>11</v>
      </c>
      <c r="W9" s="74">
        <v>12</v>
      </c>
      <c r="X9" s="74">
        <v>13</v>
      </c>
      <c r="Y9" s="74">
        <v>14</v>
      </c>
      <c r="Z9" s="74">
        <v>15</v>
      </c>
      <c r="AA9" s="74">
        <v>16</v>
      </c>
      <c r="AB9" s="74">
        <v>17</v>
      </c>
    </row>
    <row r="10" spans="1:28" s="1" customFormat="1" ht="84" customHeight="1" thickBot="1">
      <c r="A10" s="99"/>
      <c r="B10" s="99"/>
      <c r="C10" s="99"/>
      <c r="D10" s="98" t="s">
        <v>23</v>
      </c>
      <c r="E10" s="98" t="s">
        <v>24</v>
      </c>
      <c r="F10" s="98" t="s">
        <v>25</v>
      </c>
      <c r="G10" s="99"/>
      <c r="H10" s="99"/>
      <c r="I10" s="98" t="s">
        <v>23</v>
      </c>
      <c r="J10" s="98" t="s">
        <v>26</v>
      </c>
      <c r="K10" s="98" t="s">
        <v>27</v>
      </c>
      <c r="L10" s="89" t="s">
        <v>4</v>
      </c>
      <c r="M10" s="89" t="s">
        <v>6</v>
      </c>
      <c r="N10" s="89" t="s">
        <v>7</v>
      </c>
      <c r="O10" s="89" t="s">
        <v>96</v>
      </c>
      <c r="P10" s="89" t="s">
        <v>31</v>
      </c>
      <c r="Q10" s="89" t="s">
        <v>30</v>
      </c>
      <c r="R10" s="87" t="s">
        <v>97</v>
      </c>
      <c r="S10" s="75" t="s">
        <v>98</v>
      </c>
      <c r="T10" s="93" t="s">
        <v>8</v>
      </c>
      <c r="U10" s="93" t="s">
        <v>1</v>
      </c>
      <c r="V10" s="93" t="s">
        <v>99</v>
      </c>
      <c r="W10" s="87" t="s">
        <v>100</v>
      </c>
      <c r="X10" s="76" t="s">
        <v>101</v>
      </c>
      <c r="Y10" s="87" t="s">
        <v>102</v>
      </c>
      <c r="Z10" s="87" t="s">
        <v>103</v>
      </c>
      <c r="AA10" s="87" t="s">
        <v>104</v>
      </c>
      <c r="AB10" s="89" t="s">
        <v>0</v>
      </c>
    </row>
    <row r="11" spans="1:28" s="1" customFormat="1" ht="43.5" customHeight="1" thickBo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90"/>
      <c r="M11" s="90"/>
      <c r="N11" s="90"/>
      <c r="O11" s="90"/>
      <c r="P11" s="90"/>
      <c r="Q11" s="90"/>
      <c r="R11" s="88"/>
      <c r="S11" s="78" t="s">
        <v>105</v>
      </c>
      <c r="T11" s="94"/>
      <c r="U11" s="94"/>
      <c r="V11" s="94"/>
      <c r="W11" s="88"/>
      <c r="X11" s="79" t="s">
        <v>106</v>
      </c>
      <c r="Y11" s="88"/>
      <c r="Z11" s="88"/>
      <c r="AA11" s="88"/>
      <c r="AB11" s="90"/>
    </row>
    <row r="12" spans="1:29" s="1" customFormat="1" ht="60" customHeight="1">
      <c r="A12" s="51" t="s">
        <v>32</v>
      </c>
      <c r="B12" s="41" t="s">
        <v>33</v>
      </c>
      <c r="C12" s="41">
        <v>11</v>
      </c>
      <c r="D12" s="52" t="s">
        <v>56</v>
      </c>
      <c r="E12" s="41" t="s">
        <v>64</v>
      </c>
      <c r="F12" s="43">
        <v>1</v>
      </c>
      <c r="G12" s="53" t="s">
        <v>34</v>
      </c>
      <c r="H12" s="53" t="s">
        <v>35</v>
      </c>
      <c r="I12" s="53" t="s">
        <v>36</v>
      </c>
      <c r="J12" s="41">
        <v>0</v>
      </c>
      <c r="K12" s="59">
        <v>1</v>
      </c>
      <c r="L12" s="62" t="s">
        <v>69</v>
      </c>
      <c r="M12" s="47" t="s">
        <v>86</v>
      </c>
      <c r="N12" s="47" t="s">
        <v>87</v>
      </c>
      <c r="O12" s="47" t="s">
        <v>82</v>
      </c>
      <c r="P12" s="47" t="s">
        <v>83</v>
      </c>
      <c r="Q12" s="47" t="s">
        <v>82</v>
      </c>
      <c r="R12" s="47">
        <v>0</v>
      </c>
      <c r="S12" s="77">
        <v>0</v>
      </c>
      <c r="T12" s="47" t="s">
        <v>69</v>
      </c>
      <c r="U12" s="47" t="s">
        <v>69</v>
      </c>
      <c r="V12" s="63" t="s">
        <v>69</v>
      </c>
      <c r="W12" s="63" t="s">
        <v>69</v>
      </c>
      <c r="X12" s="82">
        <v>0</v>
      </c>
      <c r="Y12" s="63" t="s">
        <v>69</v>
      </c>
      <c r="Z12" s="63" t="s">
        <v>69</v>
      </c>
      <c r="AA12" s="63" t="s">
        <v>69</v>
      </c>
      <c r="AB12" s="48" t="s">
        <v>38</v>
      </c>
      <c r="AC12" s="17"/>
    </row>
    <row r="13" spans="1:29" s="1" customFormat="1" ht="75.75" customHeight="1">
      <c r="A13" s="54" t="s">
        <v>39</v>
      </c>
      <c r="B13" s="40" t="s">
        <v>33</v>
      </c>
      <c r="C13" s="40">
        <v>11</v>
      </c>
      <c r="D13" s="39" t="s">
        <v>58</v>
      </c>
      <c r="E13" s="40" t="s">
        <v>64</v>
      </c>
      <c r="F13" s="44">
        <v>0.3</v>
      </c>
      <c r="G13" s="38" t="s">
        <v>41</v>
      </c>
      <c r="H13" s="38" t="s">
        <v>40</v>
      </c>
      <c r="I13" s="38" t="s">
        <v>40</v>
      </c>
      <c r="J13" s="40">
        <v>0</v>
      </c>
      <c r="K13" s="60">
        <v>1</v>
      </c>
      <c r="L13" s="64" t="s">
        <v>69</v>
      </c>
      <c r="M13" s="46" t="s">
        <v>84</v>
      </c>
      <c r="N13" s="46" t="s">
        <v>85</v>
      </c>
      <c r="O13" s="46" t="s">
        <v>82</v>
      </c>
      <c r="P13" s="46" t="s">
        <v>83</v>
      </c>
      <c r="Q13" s="46" t="s">
        <v>82</v>
      </c>
      <c r="R13" s="46">
        <v>0</v>
      </c>
      <c r="S13" s="80">
        <v>0</v>
      </c>
      <c r="T13" s="46" t="s">
        <v>69</v>
      </c>
      <c r="U13" s="46" t="s">
        <v>69</v>
      </c>
      <c r="V13" s="49" t="s">
        <v>69</v>
      </c>
      <c r="W13" s="49" t="s">
        <v>69</v>
      </c>
      <c r="X13" s="83">
        <v>0</v>
      </c>
      <c r="Y13" s="49" t="s">
        <v>69</v>
      </c>
      <c r="Z13" s="49" t="s">
        <v>69</v>
      </c>
      <c r="AA13" s="49" t="s">
        <v>69</v>
      </c>
      <c r="AB13" s="65" t="s">
        <v>38</v>
      </c>
      <c r="AC13" s="17"/>
    </row>
    <row r="14" spans="1:29" s="1" customFormat="1" ht="55.5" customHeight="1">
      <c r="A14" s="54" t="s">
        <v>39</v>
      </c>
      <c r="B14" s="40" t="s">
        <v>33</v>
      </c>
      <c r="C14" s="40">
        <v>11</v>
      </c>
      <c r="D14" s="39" t="s">
        <v>58</v>
      </c>
      <c r="E14" s="40" t="s">
        <v>64</v>
      </c>
      <c r="F14" s="44">
        <v>0.3</v>
      </c>
      <c r="G14" s="38" t="s">
        <v>41</v>
      </c>
      <c r="H14" s="38" t="s">
        <v>42</v>
      </c>
      <c r="I14" s="38" t="s">
        <v>43</v>
      </c>
      <c r="J14" s="40">
        <v>0</v>
      </c>
      <c r="K14" s="60">
        <v>1</v>
      </c>
      <c r="L14" s="64" t="s">
        <v>69</v>
      </c>
      <c r="M14" s="46" t="s">
        <v>42</v>
      </c>
      <c r="N14" s="46" t="s">
        <v>43</v>
      </c>
      <c r="O14" s="46" t="s">
        <v>82</v>
      </c>
      <c r="P14" s="46" t="s">
        <v>83</v>
      </c>
      <c r="Q14" s="46" t="s">
        <v>82</v>
      </c>
      <c r="R14" s="46">
        <v>0</v>
      </c>
      <c r="S14" s="80">
        <v>0</v>
      </c>
      <c r="T14" s="46" t="s">
        <v>69</v>
      </c>
      <c r="U14" s="46" t="s">
        <v>69</v>
      </c>
      <c r="V14" s="49" t="s">
        <v>69</v>
      </c>
      <c r="W14" s="49" t="s">
        <v>69</v>
      </c>
      <c r="X14" s="83">
        <v>0</v>
      </c>
      <c r="Y14" s="49" t="s">
        <v>69</v>
      </c>
      <c r="Z14" s="49" t="s">
        <v>69</v>
      </c>
      <c r="AA14" s="49" t="s">
        <v>69</v>
      </c>
      <c r="AB14" s="65" t="s">
        <v>38</v>
      </c>
      <c r="AC14" s="17"/>
    </row>
    <row r="15" spans="1:29" s="1" customFormat="1" ht="147" customHeight="1">
      <c r="A15" s="54" t="s">
        <v>39</v>
      </c>
      <c r="B15" s="40" t="s">
        <v>33</v>
      </c>
      <c r="C15" s="40">
        <v>11</v>
      </c>
      <c r="D15" s="39" t="s">
        <v>58</v>
      </c>
      <c r="E15" s="40" t="s">
        <v>64</v>
      </c>
      <c r="F15" s="44">
        <v>0.3</v>
      </c>
      <c r="G15" s="38" t="s">
        <v>41</v>
      </c>
      <c r="H15" s="38" t="s">
        <v>44</v>
      </c>
      <c r="I15" s="38" t="s">
        <v>45</v>
      </c>
      <c r="J15" s="40">
        <v>0</v>
      </c>
      <c r="K15" s="60">
        <v>8</v>
      </c>
      <c r="L15" s="64" t="s">
        <v>69</v>
      </c>
      <c r="M15" s="46" t="s">
        <v>75</v>
      </c>
      <c r="N15" s="46" t="s">
        <v>70</v>
      </c>
      <c r="O15" s="46" t="s">
        <v>71</v>
      </c>
      <c r="P15" s="46">
        <v>0</v>
      </c>
      <c r="Q15" s="46">
        <v>8</v>
      </c>
      <c r="R15" s="46">
        <v>0</v>
      </c>
      <c r="S15" s="80">
        <f aca="true" t="shared" si="0" ref="S15:S20">R15/Q15</f>
        <v>0</v>
      </c>
      <c r="T15" s="46" t="s">
        <v>69</v>
      </c>
      <c r="U15" s="46" t="s">
        <v>37</v>
      </c>
      <c r="V15" s="49">
        <v>4961807</v>
      </c>
      <c r="W15" s="49">
        <v>0</v>
      </c>
      <c r="X15" s="83">
        <f aca="true" t="shared" si="1" ref="X15:X21">W15/V15</f>
        <v>0</v>
      </c>
      <c r="Y15" s="86" t="s">
        <v>118</v>
      </c>
      <c r="Z15" s="49" t="s">
        <v>114</v>
      </c>
      <c r="AA15" s="49" t="s">
        <v>123</v>
      </c>
      <c r="AB15" s="65" t="s">
        <v>38</v>
      </c>
      <c r="AC15" s="17"/>
    </row>
    <row r="16" spans="1:29" s="1" customFormat="1" ht="82.5" customHeight="1" thickBot="1">
      <c r="A16" s="54" t="s">
        <v>39</v>
      </c>
      <c r="B16" s="40" t="s">
        <v>33</v>
      </c>
      <c r="C16" s="40" t="s">
        <v>59</v>
      </c>
      <c r="D16" s="39" t="s">
        <v>57</v>
      </c>
      <c r="E16" s="40" t="s">
        <v>64</v>
      </c>
      <c r="F16" s="44">
        <v>0.09</v>
      </c>
      <c r="G16" s="38" t="s">
        <v>46</v>
      </c>
      <c r="H16" s="38" t="s">
        <v>47</v>
      </c>
      <c r="I16" s="38" t="s">
        <v>48</v>
      </c>
      <c r="J16" s="40" t="s">
        <v>61</v>
      </c>
      <c r="K16" s="60" t="s">
        <v>62</v>
      </c>
      <c r="L16" s="64" t="s">
        <v>69</v>
      </c>
      <c r="M16" s="46" t="s">
        <v>66</v>
      </c>
      <c r="N16" s="46" t="s">
        <v>66</v>
      </c>
      <c r="O16" s="46" t="s">
        <v>72</v>
      </c>
      <c r="P16" s="46">
        <v>2.61</v>
      </c>
      <c r="Q16" s="46">
        <v>1.49</v>
      </c>
      <c r="R16" s="46">
        <v>1.49</v>
      </c>
      <c r="S16" s="80">
        <f t="shared" si="0"/>
        <v>1</v>
      </c>
      <c r="T16" s="46">
        <v>230401</v>
      </c>
      <c r="U16" s="46" t="s">
        <v>37</v>
      </c>
      <c r="V16" s="49">
        <v>5103167166.73</v>
      </c>
      <c r="W16" s="49">
        <v>4892351684.32</v>
      </c>
      <c r="X16" s="83">
        <f t="shared" si="1"/>
        <v>0.9586892853942925</v>
      </c>
      <c r="Y16" s="50" t="s">
        <v>120</v>
      </c>
      <c r="Z16" s="49" t="s">
        <v>116</v>
      </c>
      <c r="AA16" s="49" t="s">
        <v>115</v>
      </c>
      <c r="AB16" s="65" t="s">
        <v>38</v>
      </c>
      <c r="AC16" s="17"/>
    </row>
    <row r="17" spans="1:29" s="1" customFormat="1" ht="135.75" customHeight="1">
      <c r="A17" s="54" t="s">
        <v>39</v>
      </c>
      <c r="B17" s="40" t="s">
        <v>60</v>
      </c>
      <c r="C17" s="40" t="s">
        <v>59</v>
      </c>
      <c r="D17" s="39" t="s">
        <v>57</v>
      </c>
      <c r="E17" s="40" t="s">
        <v>64</v>
      </c>
      <c r="F17" s="44">
        <v>0.09</v>
      </c>
      <c r="G17" s="39" t="s">
        <v>46</v>
      </c>
      <c r="H17" s="39" t="s">
        <v>49</v>
      </c>
      <c r="I17" s="38" t="s">
        <v>50</v>
      </c>
      <c r="J17" s="40">
        <v>0</v>
      </c>
      <c r="K17" s="60" t="s">
        <v>63</v>
      </c>
      <c r="L17" s="64" t="s">
        <v>69</v>
      </c>
      <c r="M17" s="46" t="s">
        <v>74</v>
      </c>
      <c r="N17" s="46" t="s">
        <v>67</v>
      </c>
      <c r="O17" s="46" t="s">
        <v>73</v>
      </c>
      <c r="P17" s="46">
        <v>0</v>
      </c>
      <c r="Q17" s="46">
        <v>0.26</v>
      </c>
      <c r="R17" s="46">
        <v>0.1</v>
      </c>
      <c r="S17" s="80">
        <f t="shared" si="0"/>
        <v>0.38461538461538464</v>
      </c>
      <c r="T17" s="46">
        <v>230301</v>
      </c>
      <c r="U17" s="46" t="s">
        <v>37</v>
      </c>
      <c r="V17" s="49">
        <v>5012790103</v>
      </c>
      <c r="W17" s="49">
        <v>1530354314.12</v>
      </c>
      <c r="X17" s="83">
        <f t="shared" si="1"/>
        <v>0.30528992490711515</v>
      </c>
      <c r="Y17" s="49" t="s">
        <v>119</v>
      </c>
      <c r="Z17" s="49" t="s">
        <v>121</v>
      </c>
      <c r="AA17" s="49"/>
      <c r="AB17" s="65" t="s">
        <v>38</v>
      </c>
      <c r="AC17" s="17"/>
    </row>
    <row r="18" spans="1:29" s="1" customFormat="1" ht="84.75" customHeight="1">
      <c r="A18" s="54" t="s">
        <v>39</v>
      </c>
      <c r="B18" s="40" t="s">
        <v>60</v>
      </c>
      <c r="C18" s="40" t="s">
        <v>59</v>
      </c>
      <c r="D18" s="39" t="s">
        <v>57</v>
      </c>
      <c r="E18" s="40" t="s">
        <v>64</v>
      </c>
      <c r="F18" s="44">
        <v>0.09</v>
      </c>
      <c r="G18" s="39" t="s">
        <v>46</v>
      </c>
      <c r="H18" s="39" t="s">
        <v>49</v>
      </c>
      <c r="I18" s="38" t="s">
        <v>51</v>
      </c>
      <c r="J18" s="40">
        <v>5</v>
      </c>
      <c r="K18" s="60">
        <v>2</v>
      </c>
      <c r="L18" s="64" t="s">
        <v>69</v>
      </c>
      <c r="M18" s="46" t="s">
        <v>75</v>
      </c>
      <c r="N18" s="46" t="s">
        <v>65</v>
      </c>
      <c r="O18" s="46" t="s">
        <v>76</v>
      </c>
      <c r="P18" s="46">
        <v>0</v>
      </c>
      <c r="Q18" s="46">
        <v>1</v>
      </c>
      <c r="R18" s="46">
        <v>0</v>
      </c>
      <c r="S18" s="80">
        <f t="shared" si="0"/>
        <v>0</v>
      </c>
      <c r="T18" s="46">
        <v>230601</v>
      </c>
      <c r="U18" s="46" t="s">
        <v>37</v>
      </c>
      <c r="V18" s="49">
        <f>3492729247-4961807</f>
        <v>3487767440</v>
      </c>
      <c r="W18" s="49">
        <v>1262579173.52</v>
      </c>
      <c r="X18" s="83">
        <f t="shared" si="1"/>
        <v>0.36200211030125334</v>
      </c>
      <c r="Y18" s="86" t="s">
        <v>118</v>
      </c>
      <c r="Z18" s="49" t="s">
        <v>114</v>
      </c>
      <c r="AA18" s="49"/>
      <c r="AB18" s="65" t="s">
        <v>38</v>
      </c>
      <c r="AC18" s="17"/>
    </row>
    <row r="19" spans="1:29" s="1" customFormat="1" ht="90" customHeight="1">
      <c r="A19" s="54" t="s">
        <v>39</v>
      </c>
      <c r="B19" s="40" t="s">
        <v>60</v>
      </c>
      <c r="C19" s="40">
        <v>11</v>
      </c>
      <c r="D19" s="39" t="s">
        <v>56</v>
      </c>
      <c r="E19" s="40" t="s">
        <v>64</v>
      </c>
      <c r="F19" s="44">
        <v>1</v>
      </c>
      <c r="G19" s="38" t="s">
        <v>34</v>
      </c>
      <c r="H19" s="38" t="s">
        <v>52</v>
      </c>
      <c r="I19" s="38" t="s">
        <v>55</v>
      </c>
      <c r="J19" s="40">
        <v>0</v>
      </c>
      <c r="K19" s="60">
        <v>5</v>
      </c>
      <c r="L19" s="64" t="s">
        <v>69</v>
      </c>
      <c r="M19" s="46" t="s">
        <v>77</v>
      </c>
      <c r="N19" s="46" t="s">
        <v>68</v>
      </c>
      <c r="O19" s="46" t="s">
        <v>78</v>
      </c>
      <c r="P19" s="46">
        <v>0</v>
      </c>
      <c r="Q19" s="46">
        <v>1</v>
      </c>
      <c r="R19" s="46">
        <v>0</v>
      </c>
      <c r="S19" s="80">
        <f t="shared" si="0"/>
        <v>0</v>
      </c>
      <c r="T19" s="46">
        <v>230701</v>
      </c>
      <c r="U19" s="46" t="s">
        <v>37</v>
      </c>
      <c r="V19" s="49">
        <v>4036514617.41</v>
      </c>
      <c r="W19" s="49">
        <v>1187995153</v>
      </c>
      <c r="X19" s="83">
        <f t="shared" si="1"/>
        <v>0.2943121146833028</v>
      </c>
      <c r="Y19" s="49" t="s">
        <v>119</v>
      </c>
      <c r="Z19" s="49" t="s">
        <v>122</v>
      </c>
      <c r="AA19" s="49"/>
      <c r="AB19" s="65" t="s">
        <v>38</v>
      </c>
      <c r="AC19" s="17"/>
    </row>
    <row r="20" spans="1:29" s="29" customFormat="1" ht="76.5" customHeight="1" thickBot="1">
      <c r="A20" s="55" t="s">
        <v>39</v>
      </c>
      <c r="B20" s="56" t="s">
        <v>33</v>
      </c>
      <c r="C20" s="42">
        <v>11</v>
      </c>
      <c r="D20" s="57" t="s">
        <v>56</v>
      </c>
      <c r="E20" s="56" t="s">
        <v>64</v>
      </c>
      <c r="F20" s="45">
        <v>1</v>
      </c>
      <c r="G20" s="58" t="s">
        <v>34</v>
      </c>
      <c r="H20" s="58" t="s">
        <v>53</v>
      </c>
      <c r="I20" s="58" t="s">
        <v>54</v>
      </c>
      <c r="J20" s="56">
        <v>33903</v>
      </c>
      <c r="K20" s="61">
        <v>20395</v>
      </c>
      <c r="L20" s="66" t="s">
        <v>69</v>
      </c>
      <c r="M20" s="42" t="s">
        <v>80</v>
      </c>
      <c r="N20" s="42" t="s">
        <v>79</v>
      </c>
      <c r="O20" s="42" t="s">
        <v>81</v>
      </c>
      <c r="P20" s="42">
        <v>1420</v>
      </c>
      <c r="Q20" s="42">
        <f>5330-P20</f>
        <v>3910</v>
      </c>
      <c r="R20" s="42">
        <v>3910</v>
      </c>
      <c r="S20" s="81">
        <f t="shared" si="0"/>
        <v>1</v>
      </c>
      <c r="T20" s="42">
        <v>230501</v>
      </c>
      <c r="U20" s="42" t="s">
        <v>37</v>
      </c>
      <c r="V20" s="50">
        <v>1108421029.52</v>
      </c>
      <c r="W20" s="50">
        <v>755932527.81</v>
      </c>
      <c r="X20" s="84">
        <f t="shared" si="1"/>
        <v>0.6819904239252438</v>
      </c>
      <c r="Y20" s="50" t="s">
        <v>120</v>
      </c>
      <c r="Z20" s="50" t="s">
        <v>117</v>
      </c>
      <c r="AA20" s="49" t="s">
        <v>115</v>
      </c>
      <c r="AB20" s="67" t="s">
        <v>38</v>
      </c>
      <c r="AC20" s="17"/>
    </row>
    <row r="21" spans="1:29" ht="15" customHeight="1">
      <c r="A21" s="126" t="s">
        <v>12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91">
        <f>SUM(V12:V20)</f>
        <v>18753622163.66</v>
      </c>
      <c r="W21" s="91">
        <f>SUM(W12:W20)</f>
        <v>9629212852.769999</v>
      </c>
      <c r="X21" s="145">
        <f t="shared" si="1"/>
        <v>0.5134588277793659</v>
      </c>
      <c r="Y21" s="72"/>
      <c r="Z21" s="72"/>
      <c r="AA21" s="72"/>
      <c r="AB21" s="33"/>
      <c r="AC21" s="20"/>
    </row>
    <row r="22" spans="1:28" ht="13.5" thickBo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92"/>
      <c r="W22" s="92"/>
      <c r="X22" s="146"/>
      <c r="Y22" s="73"/>
      <c r="Z22" s="73"/>
      <c r="AA22" s="73"/>
      <c r="AB22" s="22"/>
    </row>
    <row r="23" spans="1:28" ht="12">
      <c r="A23" s="10"/>
      <c r="B23" s="8"/>
      <c r="C23" s="11"/>
      <c r="D23" s="8"/>
      <c r="E23" s="11"/>
      <c r="F23" s="8"/>
      <c r="G23" s="11"/>
      <c r="H23" s="8"/>
      <c r="I23" s="11"/>
      <c r="J23" s="11"/>
      <c r="K23" s="8"/>
      <c r="L23" s="11"/>
      <c r="M23" s="8"/>
      <c r="N23" s="5"/>
      <c r="O23" s="5"/>
      <c r="P23" s="5"/>
      <c r="Q23" s="5"/>
      <c r="R23" s="5"/>
      <c r="S23" s="5"/>
      <c r="T23" s="5"/>
      <c r="U23" s="5"/>
      <c r="V23" s="24"/>
      <c r="W23" s="24"/>
      <c r="X23" s="24"/>
      <c r="Y23" s="24"/>
      <c r="Z23" s="24"/>
      <c r="AA23" s="24"/>
      <c r="AB23" s="13"/>
    </row>
    <row r="24" spans="1:28" ht="42.75" customHeight="1">
      <c r="A24" s="10"/>
      <c r="B24" s="8"/>
      <c r="C24" s="12"/>
      <c r="D24" s="8"/>
      <c r="E24" s="11"/>
      <c r="F24" s="8"/>
      <c r="G24" s="5"/>
      <c r="H24" s="5"/>
      <c r="I24" s="5"/>
      <c r="J24" s="133" t="s">
        <v>10</v>
      </c>
      <c r="K24" s="133"/>
      <c r="L24" s="133"/>
      <c r="M24" s="12"/>
      <c r="N24" s="12"/>
      <c r="O24" s="133" t="s">
        <v>9</v>
      </c>
      <c r="P24" s="133"/>
      <c r="Q24" s="133"/>
      <c r="R24" s="69"/>
      <c r="S24" s="69"/>
      <c r="T24" s="131"/>
      <c r="U24" s="131"/>
      <c r="V24" s="131"/>
      <c r="W24" s="131"/>
      <c r="X24" s="131"/>
      <c r="Y24" s="131"/>
      <c r="Z24" s="131"/>
      <c r="AA24" s="131"/>
      <c r="AB24" s="132"/>
    </row>
    <row r="25" spans="1:28" ht="13.5">
      <c r="A25" s="10"/>
      <c r="B25" s="8"/>
      <c r="C25" s="12"/>
      <c r="D25" s="8"/>
      <c r="E25" s="11"/>
      <c r="F25" s="8"/>
      <c r="G25" s="5"/>
      <c r="H25" s="5"/>
      <c r="I25" s="5"/>
      <c r="J25" s="11"/>
      <c r="K25" s="8"/>
      <c r="L25" s="11"/>
      <c r="M25" s="8"/>
      <c r="N25" s="8"/>
      <c r="O25" s="12"/>
      <c r="P25" s="11"/>
      <c r="Q25" s="5"/>
      <c r="R25" s="5"/>
      <c r="S25" s="5"/>
      <c r="T25" s="5"/>
      <c r="U25" s="5"/>
      <c r="V25" s="24"/>
      <c r="W25" s="24"/>
      <c r="X25" s="24"/>
      <c r="Y25" s="24"/>
      <c r="Z25" s="24"/>
      <c r="AA25" s="24"/>
      <c r="AB25" s="13"/>
    </row>
    <row r="26" spans="1:29" ht="13.5">
      <c r="A26" s="10"/>
      <c r="B26" s="8"/>
      <c r="C26" s="12"/>
      <c r="D26" s="8"/>
      <c r="E26" s="11"/>
      <c r="F26" s="8"/>
      <c r="G26" s="5"/>
      <c r="H26" s="5"/>
      <c r="I26" s="5"/>
      <c r="J26" s="11"/>
      <c r="K26" s="8"/>
      <c r="L26" s="11"/>
      <c r="M26" s="8"/>
      <c r="N26" s="8"/>
      <c r="O26" s="12"/>
      <c r="P26" s="11"/>
      <c r="Q26" s="11"/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14"/>
      <c r="AC26" s="16"/>
    </row>
    <row r="27" spans="1:29" ht="12">
      <c r="A27" s="10"/>
      <c r="B27" s="8"/>
      <c r="C27" s="11"/>
      <c r="D27" s="8"/>
      <c r="E27" s="11"/>
      <c r="F27" s="8"/>
      <c r="G27" s="5"/>
      <c r="H27" s="5"/>
      <c r="I27" s="5"/>
      <c r="J27" s="11"/>
      <c r="K27" s="8"/>
      <c r="L27" s="11"/>
      <c r="M27" s="8"/>
      <c r="N27" s="8"/>
      <c r="O27" s="11"/>
      <c r="P27" s="11"/>
      <c r="Q27" s="11"/>
      <c r="R27" s="11"/>
      <c r="S27" s="85"/>
      <c r="T27" s="11"/>
      <c r="U27" s="11"/>
      <c r="V27" s="24"/>
      <c r="W27" s="24"/>
      <c r="X27" s="24"/>
      <c r="Y27" s="24"/>
      <c r="Z27" s="24"/>
      <c r="AA27" s="24"/>
      <c r="AB27" s="14"/>
      <c r="AC27" s="16"/>
    </row>
    <row r="28" spans="1:29" ht="14.25" customHeight="1" thickBot="1">
      <c r="A28" s="10"/>
      <c r="B28" s="8"/>
      <c r="C28" s="12"/>
      <c r="D28" s="8"/>
      <c r="E28" s="11"/>
      <c r="F28" s="8"/>
      <c r="G28" s="5"/>
      <c r="H28" s="5"/>
      <c r="I28" s="5"/>
      <c r="J28" s="32"/>
      <c r="K28" s="32"/>
      <c r="L28" s="21"/>
      <c r="M28" s="71"/>
      <c r="N28" s="8"/>
      <c r="O28" s="32"/>
      <c r="P28" s="32"/>
      <c r="Q28" s="11"/>
      <c r="R28" s="11"/>
      <c r="S28" s="11"/>
      <c r="T28" s="11"/>
      <c r="U28" s="11"/>
      <c r="V28" s="24"/>
      <c r="W28" s="24"/>
      <c r="X28" s="24"/>
      <c r="Y28" s="24"/>
      <c r="Z28" s="24"/>
      <c r="AA28" s="24"/>
      <c r="AB28" s="14"/>
      <c r="AC28" s="16"/>
    </row>
    <row r="29" spans="1:29" ht="25.5" customHeight="1">
      <c r="A29" s="10"/>
      <c r="B29" s="8"/>
      <c r="C29" s="15"/>
      <c r="D29" s="8"/>
      <c r="E29" s="11"/>
      <c r="F29" s="8"/>
      <c r="G29" s="5"/>
      <c r="H29" s="5"/>
      <c r="I29" s="5"/>
      <c r="J29" s="130" t="s">
        <v>14</v>
      </c>
      <c r="K29" s="130"/>
      <c r="L29" s="130"/>
      <c r="M29" s="130"/>
      <c r="N29" s="27"/>
      <c r="O29" s="130" t="s">
        <v>111</v>
      </c>
      <c r="P29" s="130"/>
      <c r="Q29" s="130"/>
      <c r="R29" s="68"/>
      <c r="S29" s="68"/>
      <c r="T29" s="11"/>
      <c r="U29" s="11"/>
      <c r="V29" s="24"/>
      <c r="W29" s="24"/>
      <c r="X29" s="24"/>
      <c r="Y29" s="24"/>
      <c r="Z29" s="24"/>
      <c r="AA29" s="24"/>
      <c r="AB29" s="14"/>
      <c r="AC29" s="16"/>
    </row>
    <row r="30" spans="1:29" ht="13.5">
      <c r="A30" s="10"/>
      <c r="B30" s="8"/>
      <c r="C30" s="15"/>
      <c r="D30" s="8"/>
      <c r="E30" s="11"/>
      <c r="F30" s="8"/>
      <c r="G30" s="5"/>
      <c r="H30" s="5"/>
      <c r="I30" s="5"/>
      <c r="J30" s="11" t="s">
        <v>11</v>
      </c>
      <c r="K30" s="8"/>
      <c r="L30" s="26"/>
      <c r="M30" s="27"/>
      <c r="N30" s="27"/>
      <c r="O30" s="11" t="s">
        <v>110</v>
      </c>
      <c r="P30" s="8"/>
      <c r="Q30" s="11"/>
      <c r="R30" s="11"/>
      <c r="S30" s="11"/>
      <c r="T30" s="11"/>
      <c r="U30" s="11"/>
      <c r="V30" s="24"/>
      <c r="W30" s="24"/>
      <c r="X30" s="24"/>
      <c r="Y30" s="24"/>
      <c r="Z30" s="24"/>
      <c r="AA30" s="24"/>
      <c r="AB30" s="14"/>
      <c r="AC30" s="16"/>
    </row>
    <row r="31" spans="1:29" ht="13.5">
      <c r="A31" s="10"/>
      <c r="B31" s="8"/>
      <c r="C31" s="11"/>
      <c r="D31" s="8"/>
      <c r="E31" s="11"/>
      <c r="F31" s="8"/>
      <c r="G31" s="11"/>
      <c r="H31" s="8"/>
      <c r="I31" s="11"/>
      <c r="J31" s="11"/>
      <c r="K31" s="8"/>
      <c r="L31" s="12"/>
      <c r="M31" s="8"/>
      <c r="N31" s="11"/>
      <c r="O31" s="11"/>
      <c r="P31" s="11"/>
      <c r="Q31" s="11"/>
      <c r="R31" s="11"/>
      <c r="S31" s="11"/>
      <c r="T31" s="11"/>
      <c r="U31" s="11"/>
      <c r="V31" s="24"/>
      <c r="W31" s="24"/>
      <c r="X31" s="24"/>
      <c r="Y31" s="24"/>
      <c r="Z31" s="24"/>
      <c r="AA31" s="24"/>
      <c r="AB31" s="14"/>
      <c r="AC31" s="16"/>
    </row>
    <row r="32" spans="1:29" ht="13.5">
      <c r="A32" s="10"/>
      <c r="B32" s="8"/>
      <c r="C32" s="11"/>
      <c r="D32" s="8"/>
      <c r="E32" s="11"/>
      <c r="F32" s="8"/>
      <c r="G32" s="11"/>
      <c r="H32" s="8"/>
      <c r="I32" s="11"/>
      <c r="J32" s="11"/>
      <c r="K32" s="8"/>
      <c r="L32" s="12"/>
      <c r="M32" s="8"/>
      <c r="N32" s="11"/>
      <c r="O32" s="11"/>
      <c r="P32" s="11"/>
      <c r="Q32" s="11"/>
      <c r="R32" s="11"/>
      <c r="S32" s="11"/>
      <c r="T32" s="11"/>
      <c r="U32" s="11"/>
      <c r="V32" s="24"/>
      <c r="W32" s="24"/>
      <c r="X32" s="24"/>
      <c r="Y32" s="24"/>
      <c r="Z32" s="24"/>
      <c r="AA32" s="24"/>
      <c r="AB32" s="14"/>
      <c r="AC32" s="16"/>
    </row>
    <row r="33" spans="1:29" ht="31.5" customHeight="1" thickBot="1">
      <c r="A33" s="123" t="s">
        <v>13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5"/>
      <c r="AC33" s="19"/>
    </row>
  </sheetData>
  <sheetProtection/>
  <mergeCells count="54">
    <mergeCell ref="L6:AB6"/>
    <mergeCell ref="A7:G7"/>
    <mergeCell ref="I9:K9"/>
    <mergeCell ref="A6:J6"/>
    <mergeCell ref="F10:F11"/>
    <mergeCell ref="I10:I11"/>
    <mergeCell ref="J10:J11"/>
    <mergeCell ref="A8:K8"/>
    <mergeCell ref="D9:F9"/>
    <mergeCell ref="L8:N8"/>
    <mergeCell ref="O8:Q8"/>
    <mergeCell ref="A33:AB33"/>
    <mergeCell ref="A21:U22"/>
    <mergeCell ref="O29:Q29"/>
    <mergeCell ref="V21:V22"/>
    <mergeCell ref="T24:AB24"/>
    <mergeCell ref="O24:Q24"/>
    <mergeCell ref="J29:M29"/>
    <mergeCell ref="J24:L24"/>
    <mergeCell ref="R8:S8"/>
    <mergeCell ref="C1:AA1"/>
    <mergeCell ref="C3:AA3"/>
    <mergeCell ref="C4:AA4"/>
    <mergeCell ref="A5:G5"/>
    <mergeCell ref="H5:M5"/>
    <mergeCell ref="N5:AB5"/>
    <mergeCell ref="A1:B4"/>
    <mergeCell ref="T8:X8"/>
    <mergeCell ref="Y8:Z8"/>
    <mergeCell ref="A9:A11"/>
    <mergeCell ref="B9:B11"/>
    <mergeCell ref="C9:C11"/>
    <mergeCell ref="G9:G11"/>
    <mergeCell ref="H9:H11"/>
    <mergeCell ref="D10:D11"/>
    <mergeCell ref="E10:E11"/>
    <mergeCell ref="K10:K11"/>
    <mergeCell ref="Y10:Y11"/>
    <mergeCell ref="L10:L11"/>
    <mergeCell ref="M10:M11"/>
    <mergeCell ref="N10:N11"/>
    <mergeCell ref="O10:O11"/>
    <mergeCell ref="P10:P11"/>
    <mergeCell ref="Q10:Q11"/>
    <mergeCell ref="Z10:Z11"/>
    <mergeCell ref="AA10:AA11"/>
    <mergeCell ref="AB10:AB11"/>
    <mergeCell ref="W21:W22"/>
    <mergeCell ref="X21:X22"/>
    <mergeCell ref="R10:R11"/>
    <mergeCell ref="T10:T11"/>
    <mergeCell ref="U10:U11"/>
    <mergeCell ref="V10:V11"/>
    <mergeCell ref="W10:W11"/>
  </mergeCells>
  <conditionalFormatting sqref="S12:S20">
    <cfRule type="colorScale" priority="5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2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0">
    <cfRule type="colorScale" priority="4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2">
    <cfRule type="colorScale" priority="3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1968503937007874" top="0.7874015748031497" bottom="0.4724409448818898" header="0.2755905511811024" footer="0.11811023622047245"/>
  <pageSetup fitToHeight="20" horizontalDpi="600" verticalDpi="600" orientation="landscape" paperSize="5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2021-01-30T22:20:23Z</cp:lastPrinted>
  <dcterms:created xsi:type="dcterms:W3CDTF">2012-06-01T17:13:38Z</dcterms:created>
  <dcterms:modified xsi:type="dcterms:W3CDTF">2021-01-30T22:20:32Z</dcterms:modified>
  <cp:category/>
  <cp:version/>
  <cp:contentType/>
  <cp:contentStatus/>
</cp:coreProperties>
</file>