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EGUIMIENTO_RENDICUENTAS_31_12_2020\SEG_PLANACCION_31_12_2020\"/>
    </mc:Choice>
  </mc:AlternateContent>
  <bookViews>
    <workbookView xWindow="0" yWindow="0" windowWidth="19200" windowHeight="6610" tabRatio="493"/>
  </bookViews>
  <sheets>
    <sheet name="PLAN DE ACCION" sheetId="2" r:id="rId1"/>
  </sheets>
  <definedNames>
    <definedName name="_xlnm._FilterDatabase" localSheetId="0" hidden="1">'PLAN DE ACCION'!$A$10:$AB$10</definedName>
    <definedName name="_xlnm.Print_Area" localSheetId="0">'PLAN DE ACCION'!$A$1:$AB$37</definedName>
    <definedName name="_xlnm.Print_Titles" localSheetId="0">'PLAN DE ACCION'!$1:$10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9" i="2" l="1"/>
  <c r="X19" i="2" s="1"/>
  <c r="V14" i="2"/>
  <c r="W14" i="2"/>
  <c r="W20" i="2"/>
  <c r="X23" i="2"/>
  <c r="X24" i="2"/>
  <c r="W25" i="2" l="1"/>
  <c r="V20" i="2"/>
  <c r="V25" i="2" s="1"/>
  <c r="X25" i="2" s="1"/>
  <c r="X20" i="2" l="1"/>
  <c r="X12" i="2"/>
  <c r="X14" i="2"/>
  <c r="S22" i="2" l="1"/>
  <c r="S24" i="2" l="1"/>
</calcChain>
</file>

<file path=xl/comments1.xml><?xml version="1.0" encoding="utf-8"?>
<comments xmlns="http://schemas.openxmlformats.org/spreadsheetml/2006/main">
  <authors>
    <author>Aida Lucero Gutierrez Martinez</author>
  </authors>
  <commentList>
    <comment ref="Y19" authorId="0" shapeId="0">
      <text>
        <r>
          <rPr>
            <b/>
            <sz val="9"/>
            <color indexed="81"/>
            <rFont val="Tahoma"/>
            <family val="2"/>
          </rPr>
          <t>Aida Lucero Gutierrez Martinez:</t>
        </r>
        <r>
          <rPr>
            <sz val="9"/>
            <color indexed="81"/>
            <rFont val="Tahoma"/>
            <family val="2"/>
          </rPr>
          <t xml:space="preserve">
FUNCIONARIOS DEL CENTRO ADMINSTRATIVO MUNICIPAL</t>
        </r>
      </text>
    </comment>
    <comment ref="Y23" authorId="0" shapeId="0">
      <text>
        <r>
          <rPr>
            <b/>
            <sz val="9"/>
            <color indexed="81"/>
            <rFont val="Tahoma"/>
            <family val="2"/>
          </rPr>
          <t>Aida Lucero Gutierrez Martinez:</t>
        </r>
        <r>
          <rPr>
            <sz val="9"/>
            <color indexed="81"/>
            <rFont val="Tahoma"/>
            <family val="2"/>
          </rPr>
          <t xml:space="preserve">
FUNCIONARIOS DEL CENTRO ADMINSTRATIVO MUNICIPAL</t>
        </r>
      </text>
    </comment>
  </commentList>
</comments>
</file>

<file path=xl/sharedStrings.xml><?xml version="1.0" encoding="utf-8"?>
<sst xmlns="http://schemas.openxmlformats.org/spreadsheetml/2006/main" count="159" uniqueCount="119">
  <si>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</si>
  <si>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</si>
  <si>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</si>
  <si>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</si>
  <si>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</si>
  <si>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</si>
  <si>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</si>
  <si>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</si>
  <si>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</si>
  <si>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</si>
  <si>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</si>
  <si>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</si>
  <si>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</si>
  <si>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</si>
  <si>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</si>
  <si>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</si>
  <si>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</si>
  <si>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</si>
  <si>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</si>
  <si>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</si>
  <si>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</si>
  <si>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</si>
  <si>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</si>
  <si>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</si>
  <si>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</si>
  <si>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</si>
  <si>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</si>
  <si>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</si>
  <si>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</si>
  <si>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</si>
  <si>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</si>
  <si>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</si>
  <si>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INFRAESTRUCTURA NATURAL: "Armenia Capital Verde"</t>
  </si>
  <si>
    <t>Gobierno Territorial</t>
  </si>
  <si>
    <t xml:space="preserve">Incremento en el índice de desempeño institucional IDI </t>
  </si>
  <si>
    <t>S.D.</t>
  </si>
  <si>
    <t>Desarrollo y modernización institucional</t>
  </si>
  <si>
    <t>Compra de predios ( Ley 99 Articulo 111)</t>
  </si>
  <si>
    <t xml:space="preserve"># de Predios Adquiridos </t>
  </si>
  <si>
    <t>INSTITUCIONAL Y GOBIERNO: "Servir y hacer las cosas bien"</t>
  </si>
  <si>
    <t>Servicios de información actualizados</t>
  </si>
  <si>
    <t>Sistemas de información actualizados.  (inventario de bienes inmuebles)</t>
  </si>
  <si>
    <t>Sistemas de información actualizados. (avaluos inmuebles)</t>
  </si>
  <si>
    <t>Sistemas de información actualizados (muebles)</t>
  </si>
  <si>
    <t>Sistemas de información actualizados.  (SIG)</t>
  </si>
  <si>
    <t>CAM, edificio inteligente y amigable con el ambiente</t>
  </si>
  <si>
    <t>Sedes mantenidas</t>
  </si>
  <si>
    <t>Oficina para la atención y orientación ciudadana adecuada</t>
  </si>
  <si>
    <t>Oficinas para la atención y orientación ciudadana adecuada</t>
  </si>
  <si>
    <t>Lider proceso de bienes inmuebles</t>
  </si>
  <si>
    <t>Lider proceso recursos fisicos</t>
  </si>
  <si>
    <t>Lider proceso servicios generales</t>
  </si>
  <si>
    <t>Actualizar la base de datos de los bienes inmuebles del Municipio</t>
  </si>
  <si>
    <t>Digitalizar los expedientes correspondientes a los bienes inmuebles propiedad del Municipio.</t>
  </si>
  <si>
    <t>JOSE MANUEL RIOS MORALES</t>
  </si>
  <si>
    <t>JOSE ARLEY HERRERA GAVIRIA</t>
  </si>
  <si>
    <t>DIRECTOR</t>
  </si>
  <si>
    <t xml:space="preserve">Administrar y actualizar permanentemente el inventario de los activos a cargo del Departamento de Bienes y Suministros , como herramienta para la toma de decisiones </t>
  </si>
  <si>
    <t>Mejorar y modernizar  la infrestructura del Centro Administrativo Municipal, sedes alternas y  construcciones a cargo del ente territorial.</t>
  </si>
  <si>
    <t>113.01.8.12.15.05.026.001.210.0587 - 113.01.8.12.15.05.026.001.096.0587</t>
  </si>
  <si>
    <t>113.01.8.12.15.05.026.001.001.0587</t>
  </si>
  <si>
    <t>Recursos del balance Propios</t>
  </si>
  <si>
    <t>Propios Inversion</t>
  </si>
  <si>
    <t>Recursos del balance  y Propios inversion</t>
  </si>
  <si>
    <t>Reintegros  y recursos del balance Propios</t>
  </si>
  <si>
    <t>Realizar estudio  técnico y jurídico para la adquisición de áreas de influencia de fuentes hídricas en la cuenca alta del río Quindío.</t>
  </si>
  <si>
    <t>Realizar jornadas de mantenimiento y monitoreo a las áreas adquiridas</t>
  </si>
  <si>
    <t>Llevar a cabo procesos técnicos y jurídicos tendientes a recuperación de los bienes inmuebles propiedad del Municipio que se encuentran ocupados irregularmente.</t>
  </si>
  <si>
    <t>Realizar visita técnica a los predios propiedad del Municipio objeto de solicitud y/o seguimiento ,para su adecuada administración.</t>
  </si>
  <si>
    <t>Realizar los procesos técnicos y jurídicos, para la entrega de predios en comodato y su adecuada supervisión.</t>
  </si>
  <si>
    <t>Llevar a cabo las actividades técnicas y jurídicas para la elaboración de los estudios de títulos que permitan determinar e identificar la propiedad y características de los bienes del Municipio.</t>
  </si>
  <si>
    <t>Realizar las acciones administrativas y jurídicas necesarias para  llevar a acabo el proceso de avalúo de los bienes inmuebles del Municipio</t>
  </si>
  <si>
    <t>Realizar actividades administrativas  y jurídicas para la actualización del inventario de los bienes muebles y su saneamiento contable</t>
  </si>
  <si>
    <t xml:space="preserve">Implementar y ejecutar actividades para el mantenimiento y modernización de la infraestructura de la Administración central y sus sedes </t>
  </si>
  <si>
    <t>Realizar obras de adecuación y mejoramiento de las sedes donde funciona la administración Municipal y su infraestructura a cargo.</t>
  </si>
  <si>
    <t>Adquisición y/o mantenimiento de las áreas de conservación y protección de fuentes hídricas del Municipio de Armenia.</t>
  </si>
  <si>
    <t>Administrar y mantener las áreas de conservación y protección de fuentes hídricas que suministran los acueductos de agua para el consumo del Municipio de Armenia</t>
  </si>
  <si>
    <t>Administración efectiva de los bienes muebles e inmuebles propiedad del Municipio de Armenia</t>
  </si>
  <si>
    <t>Adecuación y mejoramiento de los bienes del Municipio del Armenia</t>
  </si>
  <si>
    <t>Gestion Programada</t>
  </si>
  <si>
    <t>formulación y seguimiento a
los instrumentos de planificación y formulación y/o ajustes a los proyectos de inversion del Departamento Administrativo de Bienes y Suministros</t>
  </si>
  <si>
    <t xml:space="preserve">SEGUIMIENTO AL PLAN DE ACCIÓN                         </t>
  </si>
  <si>
    <t>Código: D-DP-PDE-060</t>
  </si>
  <si>
    <t xml:space="preserve">Unidad Ejecutora: </t>
  </si>
  <si>
    <t>EFICIENCIA LOGRO Y/O ALCANCE DE LA META</t>
  </si>
  <si>
    <t xml:space="preserve">EFICACIA PRESUPUESTAL </t>
  </si>
  <si>
    <t xml:space="preserve">COBERTURA </t>
  </si>
  <si>
    <t>OBSERVACION</t>
  </si>
  <si>
    <t>INDICADOR DE PRODUCTO</t>
  </si>
  <si>
    <t>Valor de la meta del indicador de producto del proyecto a la fecha de corte</t>
  </si>
  <si>
    <t>Semáforo Alcance de la Meta:
Verde Oscuro  (80%  - 100%) 
 Verde Claro (70% - 79%)
 Amarillo (60%  - 69%) 
Naranja (40% - 59%) 
 Rojo (0% - 39%)</t>
  </si>
  <si>
    <t>Recursos asignados, en pesos en el momento presupuestal (Apropiación Definitiva)</t>
  </si>
  <si>
    <t>Recursos ejecutados en pesos en el momento presupuestal (Reg. Presupuestal)</t>
  </si>
  <si>
    <t>Semáforo Ejecución:
Verde Oscuro  (80%  - 100%) 
 Verde Claro (70% - 79%)
 Amarillo (60%  - 69%) 
Naranja (40% - 59%) 
 Rojo (0% - 39%)</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</si>
  <si>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</si>
  <si>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</si>
  <si>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</si>
  <si>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</si>
  <si>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</si>
  <si>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Periodo de corte:   A 31 DE DICIEMBRE DE 2020</t>
  </si>
  <si>
    <t>VIGENCIA AÑO:2020</t>
  </si>
  <si>
    <t>SECRETARÍA O  ENTIDAD RESPONSABLE:  3.4 DEPARTAMENTO ADMINSITRATIVO DE BIENES Y SUMINISTROS</t>
  </si>
  <si>
    <t>Fecha: 29/12/2020</t>
  </si>
  <si>
    <t>Versión: 006</t>
  </si>
  <si>
    <t>113.01.8.19.17.45.100.100.210.1073</t>
  </si>
  <si>
    <t>N/A</t>
  </si>
  <si>
    <t>Armenia Q</t>
  </si>
  <si>
    <t>113.01.8.18.17.45.100.100.001.1100</t>
  </si>
  <si>
    <t>113.01.8.18.17.45.100.100.096.1100</t>
  </si>
  <si>
    <t>113.01.8.18.17.45.100.100.096.1100
'113.01.8.18.17.45.100.100.210.1100</t>
  </si>
  <si>
    <t>Centro Administrativo Municipal</t>
  </si>
  <si>
    <t>Esta producto esta programado en el plan indicativo cumplirse en el año 2023 con el fin de recaudar el recurso necesario para la adquisicion de predios para la conservación y protección de fuentes hídricas  para el Municipi de Armenia</t>
  </si>
  <si>
    <t>No se realizaron obras de adecuacion  y mejoramiento durante el periodo comprendido del nuevo Plan de Desarrollo Municipal “ARMENIA ES PA TODOS” 2020-2023</t>
  </si>
  <si>
    <t xml:space="preserve">
No se realizaron cciones  necesarias para  llevar a acabo el proceso de avalúo de los bienes inmuebles del Municipio durante el periodo comprendido del nuevo Plan de Desarrollo Municipal “ARMENIA ES PA TODOS” 2020-2023</t>
  </si>
  <si>
    <t xml:space="preserve">304 314 </t>
  </si>
  <si>
    <t xml:space="preserve">
En cumplimiento al Plan de Desarrollo Municipal “ARMENIA ES PA TODOS” 2020-2023, se realizaron las siguientes acciones en cumplimiento de la Meta de producto “Sistemas de información actualizados.  (SIG)”:
Se realizó la actualización de 9 bienes inmuebles propiedad del Municipio de Armenia identificando el estado de cada una de ellas 
Se realizó la Digitalización de 131  expedientes correspondientes a los bienes inmuebles propiedad del Municipio.
Se realizo el seguimiento de cada uno de los  sistemas de informacion  con el fin de verificar el estado y avance de cada uno de los bienes , responsabilidad del Departamento administrativo de Bienes y suministros
se logro una mayor cobertura en el cumplimiento con respecto a los indicadores  debido a que se realizo inversion con recursos de funcionamiento debido a que el plan de desarrollo Municipal  se demoro para ser aprobado
</t>
  </si>
  <si>
    <t>En cumplimiento al Plan de Desarrollo Municipal “ARMENIA ES PA TODOS” 2020-2023, se realizaron las siguientes acciones en cumplimiento de la Meta de producto “Sistemas de información actualizados (muebles):
Se realizó 87 inventarios de los bienes muebles identificando el estado en el que se encuentran y la realización  acciones de depuración, ajustes, reclasificaciones e incorporaciones de Información Contable, a fin de establecer la existencia real de los Bienes propiedad del Municipio  de Armenia
Se logro dar el cumplimiento con respecto a los indicadores  debido a que se realizo inversion con recursos de funcionamiento debido a que el plan de desarrollo Municipal  se demoro para ser aprobado</t>
  </si>
  <si>
    <t xml:space="preserve">
En cumplimiento al Plan de Desarrollo Municipal “ARMENIA ES PA TODOS” 2020-2023, se realizaron las siguientes acciones en cumplimiento de la Meta de producto “Sistemas de información actualizados.  (Inventario de bienes inmuebles)”:
Se realizó  20   procesos técnicos y jurídicos tendientes a la recuperación de los bienes inmuebles  que se encuentran ocupados irregularmente en predios de propiedad del Municipio de Armenia
Se realizó 186 visitas   técnicas a predios propiedad del Municipio con el fin de realizar el seguimiento con el fin de  verificar su estado en el que se encuentra.
Se Realizó la entrega de 15 predios en comodato para su adecuado seguimiento  en la supervisión para la buena utilización del bien entregado. 
Se realizó la elaboración de 140  estudios de títulos que permitieron determinar e identificar la propiedad y características de los bienes en propiedad del Municipio. se logro una mayor cobertura en el cumplimiento con respecto a los indicadores  debido a que se realizo inversion con recursos de funcionamiento debido a que el plan de desarrollo Municipal  se demoro para ser aprobado
</t>
  </si>
  <si>
    <t xml:space="preserve">En cumplimiento al Plan de Desarrollo Municipal “ARMENIA ES PA TODOS” 2020-2023, se realizaron las siguientes acciones en cumplimiento de la Meta de producto “Sedes mantenidas”:
Se realizó  218 actividades de mantenimiento y modernización de la infraestructura de la Administración central y sus sedes pertenecientes al Municipio de Armenia,  
Se logro una mayor cobertura en el cumplimiento con respecto a los indicadores  debido a que se realizo inversion con recursos de funcionamiento debido a que el plan de desarrollo Municipal  se demoro para ser aprobado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</si>
</sst>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34" x14ac:knownFonts="1">
    <font>
      <sz val="10"/>
      <name val="Arial"/>
      <family val="2"/>
    </font>
    <font>
      <sz val="10"/>
      <name val="Arial"/>
      <family val="2"/>
    </font>
    <font>
      <sz val="11"/>
      <color indexed="8"/>
      <name val="Calibri"/>
      <family val="2"/>
    </font>
    <font>
      <sz val="11"/>
      <color indexed="9"/>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3"/>
      <color indexed="56"/>
      <name val="Calibri"/>
      <family val="2"/>
    </font>
    <font>
      <sz val="8"/>
      <name val="Arial"/>
      <family val="2"/>
    </font>
    <font>
      <sz val="10"/>
      <name val="Arial"/>
      <family val="2"/>
    </font>
    <font>
      <b/>
      <sz val="8"/>
      <name val="Arial"/>
      <family val="2"/>
    </font>
    <font>
      <b/>
      <sz val="11"/>
      <color rgb="FF6F6F6E"/>
      <name val="Calibri"/>
      <family val="2"/>
      <scheme val="minor"/>
    </font>
    <font>
      <sz val="11"/>
      <color theme="1"/>
      <name val="Calibri"/>
      <family val="2"/>
      <scheme val="minor"/>
    </font>
    <font>
      <sz val="8"/>
      <color rgb="FFFF0000"/>
      <name val="Arial"/>
      <family val="2"/>
    </font>
    <font>
      <b/>
      <sz val="9"/>
      <name val="Arial"/>
      <family val="2"/>
    </font>
    <font>
      <b/>
      <sz val="10"/>
      <color rgb="FF000000"/>
      <name val="Arial"/>
      <family val="2"/>
    </font>
    <font>
      <sz val="10"/>
      <color rgb="FF000000"/>
      <name val="Arial"/>
      <family val="2"/>
    </font>
    <font>
      <b/>
      <sz val="10"/>
      <name val="Arial"/>
      <family val="2"/>
    </font>
    <font>
      <b/>
      <sz val="10"/>
      <color theme="1"/>
      <name val="Arial"/>
      <family val="2"/>
    </font>
    <font>
      <b/>
      <sz val="14"/>
      <name val="Arial"/>
      <family val="2"/>
    </font>
    <font>
      <sz val="11"/>
      <name val="Arial"/>
      <family val="2"/>
    </font>
    <font>
      <b/>
      <sz val="16"/>
      <name val="Arial"/>
      <family val="2"/>
    </font>
    <font>
      <b/>
      <sz val="11"/>
      <name val="Arial"/>
      <family val="2"/>
    </font>
    <font>
      <sz val="9"/>
      <color indexed="81"/>
      <name val="Tahoma"/>
      <family val="2"/>
    </font>
    <font>
      <b/>
      <sz val="9"/>
      <color indexed="81"/>
      <name val="Tahoma"/>
      <family val="2"/>
    </font>
  </fonts>
  <fills count="3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ECECEC"/>
        <bgColor rgb="FF000000"/>
      </patternFill>
    </fill>
    <fill>
      <patternFill patternType="solid">
        <fgColor theme="6" tint="0.59999389629810485"/>
        <bgColor indexed="64"/>
      </patternFill>
    </fill>
    <fill>
      <patternFill patternType="solid">
        <fgColor rgb="FFFFFF99"/>
        <bgColor indexed="64"/>
      </patternFill>
    </fill>
    <fill>
      <patternFill patternType="solid">
        <fgColor rgb="FFFFE699"/>
        <bgColor rgb="FF000000"/>
      </patternFill>
    </fill>
    <fill>
      <patternFill patternType="solid">
        <fgColor theme="0" tint="-0.14999847407452621"/>
        <bgColor indexed="64"/>
      </patternFill>
    </fill>
    <fill>
      <patternFill patternType="solid">
        <fgColor rgb="FF92D050"/>
        <bgColor rgb="FF000000"/>
      </patternFill>
    </fill>
    <fill>
      <patternFill patternType="solid">
        <fgColor theme="8" tint="0.59999389629810485"/>
        <bgColor indexed="64"/>
      </patternFill>
    </fill>
    <fill>
      <patternFill patternType="solid">
        <fgColor theme="0"/>
        <bgColor indexed="64"/>
      </patternFill>
    </fill>
    <fill>
      <patternFill patternType="solid">
        <fgColor rgb="FFFF0000"/>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522B57"/>
      </left>
      <right style="thin">
        <color rgb="FF522B57"/>
      </right>
      <top style="thin">
        <color rgb="FF522B57"/>
      </top>
      <bottom style="thin">
        <color rgb="FF522B57"/>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7"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0" fontId="20" fillId="24" borderId="20">
      <alignment horizontal="center" vertical="center" wrapText="1"/>
    </xf>
    <xf numFmtId="0" fontId="10" fillId="22" borderId="0" applyNumberFormat="0" applyBorder="0" applyAlignment="0" applyProtection="0"/>
    <xf numFmtId="0" fontId="21" fillId="0" borderId="0"/>
    <xf numFmtId="0" fontId="18" fillId="0" borderId="0"/>
    <xf numFmtId="0" fontId="21" fillId="0" borderId="0"/>
    <xf numFmtId="0" fontId="18" fillId="23" borderId="4" applyNumberFormat="0" applyAlignment="0" applyProtection="0"/>
    <xf numFmtId="9" fontId="1" fillId="0" borderId="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7" fillId="0" borderId="7" applyNumberFormat="0" applyFill="0" applyAlignment="0" applyProtection="0"/>
    <xf numFmtId="0" fontId="14" fillId="0" borderId="8" applyNumberFormat="0" applyFill="0" applyAlignment="0" applyProtection="0"/>
  </cellStyleXfs>
  <cellXfs count="210">
    <xf numFmtId="0" fontId="0" fillId="0" borderId="0" xfId="0"/>
    <xf numFmtId="0" fontId="17" fillId="0" borderId="0" xfId="0" applyFont="1" applyAlignment="1">
      <alignment vertical="center"/>
    </xf>
    <xf numFmtId="0" fontId="17" fillId="0" borderId="1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9" fillId="0" borderId="0" xfId="0" applyFont="1" applyAlignment="1">
      <alignment vertical="center"/>
    </xf>
    <xf numFmtId="0" fontId="17" fillId="0" borderId="13" xfId="0" applyFont="1" applyBorder="1" applyAlignment="1">
      <alignment vertical="center" wrapText="1"/>
    </xf>
    <xf numFmtId="0" fontId="17"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applyBorder="1" applyAlignment="1">
      <alignment horizontal="right" vertical="center" wrapText="1"/>
    </xf>
    <xf numFmtId="0" fontId="17" fillId="0" borderId="14" xfId="0" applyFont="1" applyBorder="1" applyAlignment="1">
      <alignment vertical="center" wrapText="1"/>
    </xf>
    <xf numFmtId="0" fontId="17" fillId="0" borderId="17" xfId="0" applyFont="1" applyBorder="1" applyAlignment="1">
      <alignment vertical="center" wrapText="1"/>
    </xf>
    <xf numFmtId="0" fontId="19" fillId="0" borderId="0" xfId="0" applyFont="1" applyBorder="1" applyAlignment="1">
      <alignment vertical="center" wrapText="1"/>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17" fillId="0" borderId="0" xfId="0" applyFont="1" applyFill="1" applyAlignment="1">
      <alignment horizontal="center" vertical="center" wrapText="1"/>
    </xf>
    <xf numFmtId="0" fontId="17" fillId="0" borderId="0" xfId="0" applyFont="1" applyAlignment="1">
      <alignment horizontal="center" vertical="center" wrapText="1"/>
    </xf>
    <xf numFmtId="164" fontId="17" fillId="0" borderId="0" xfId="0" applyNumberFormat="1" applyFont="1" applyAlignment="1">
      <alignment horizontal="right" vertical="center" wrapText="1"/>
    </xf>
    <xf numFmtId="0" fontId="17" fillId="0" borderId="0"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6" xfId="0" applyFont="1" applyFill="1" applyBorder="1" applyAlignment="1">
      <alignment vertical="center" wrapText="1"/>
    </xf>
    <xf numFmtId="9" fontId="25" fillId="0" borderId="16" xfId="0" applyNumberFormat="1" applyFont="1" applyFill="1" applyBorder="1" applyAlignment="1">
      <alignment horizontal="center" vertical="center" wrapText="1"/>
    </xf>
    <xf numFmtId="0" fontId="0" fillId="0" borderId="16" xfId="0" applyFont="1" applyFill="1" applyBorder="1" applyAlignment="1">
      <alignment horizontal="left" vertical="center" wrapText="1"/>
    </xf>
    <xf numFmtId="0" fontId="25" fillId="0" borderId="30" xfId="0" applyFont="1" applyFill="1" applyBorder="1" applyAlignment="1">
      <alignment horizontal="center" vertical="center" wrapText="1"/>
    </xf>
    <xf numFmtId="0" fontId="25" fillId="0" borderId="30" xfId="0" applyFont="1" applyFill="1" applyBorder="1" applyAlignment="1">
      <alignment vertical="center" wrapText="1"/>
    </xf>
    <xf numFmtId="9" fontId="25" fillId="0" borderId="30" xfId="0" applyNumberFormat="1" applyFont="1" applyFill="1" applyBorder="1" applyAlignment="1">
      <alignment horizontal="center" vertical="center" wrapText="1"/>
    </xf>
    <xf numFmtId="164" fontId="0" fillId="0" borderId="30" xfId="0" applyNumberFormat="1"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5" xfId="0" applyFont="1" applyFill="1" applyBorder="1" applyAlignment="1">
      <alignment horizontal="left" vertical="center" wrapText="1"/>
    </xf>
    <xf numFmtId="0" fontId="19" fillId="0" borderId="0" xfId="0" applyFont="1" applyBorder="1" applyAlignment="1">
      <alignment horizontal="left" vertical="center" wrapText="1"/>
    </xf>
    <xf numFmtId="0" fontId="17" fillId="0" borderId="0" xfId="0" applyFont="1" applyBorder="1" applyAlignment="1">
      <alignment horizontal="left" vertical="center" wrapText="1"/>
    </xf>
    <xf numFmtId="0" fontId="0" fillId="0" borderId="2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8" xfId="0" applyFont="1" applyFill="1" applyBorder="1" applyAlignment="1">
      <alignment horizontal="center" vertical="center" wrapText="1"/>
    </xf>
    <xf numFmtId="164" fontId="0" fillId="0" borderId="25" xfId="0" applyNumberFormat="1" applyFont="1" applyFill="1" applyBorder="1" applyAlignment="1">
      <alignment horizontal="center" vertical="center" wrapText="1"/>
    </xf>
    <xf numFmtId="164" fontId="0" fillId="0" borderId="16" xfId="0" applyNumberFormat="1" applyFont="1" applyFill="1" applyBorder="1" applyAlignment="1">
      <alignment horizontal="center" vertical="center" wrapText="1"/>
    </xf>
    <xf numFmtId="0" fontId="29" fillId="0" borderId="12" xfId="0" applyFont="1" applyBorder="1" applyAlignment="1">
      <alignment vertical="center" wrapText="1"/>
    </xf>
    <xf numFmtId="0" fontId="0" fillId="0" borderId="0" xfId="0" applyFont="1" applyAlignment="1">
      <alignment vertical="center"/>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29" fillId="0" borderId="15" xfId="0" applyFont="1" applyBorder="1" applyAlignment="1">
      <alignment vertical="center" wrapText="1"/>
    </xf>
    <xf numFmtId="0" fontId="29" fillId="0" borderId="22" xfId="0" applyFont="1" applyBorder="1" applyAlignment="1">
      <alignment vertical="center" wrapText="1"/>
    </xf>
    <xf numFmtId="0" fontId="26" fillId="0" borderId="4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164" fontId="0" fillId="0" borderId="0" xfId="0" applyNumberFormat="1" applyFont="1" applyBorder="1" applyAlignment="1">
      <alignment horizontal="right" vertical="center" wrapText="1"/>
    </xf>
    <xf numFmtId="0" fontId="0" fillId="0" borderId="0" xfId="0" applyFont="1" applyFill="1" applyAlignment="1">
      <alignment horizontal="center" vertical="center"/>
    </xf>
    <xf numFmtId="0" fontId="26" fillId="0" borderId="42" xfId="0" applyFont="1" applyFill="1" applyBorder="1" applyAlignment="1">
      <alignment horizontal="center" vertical="center" wrapText="1"/>
    </xf>
    <xf numFmtId="0" fontId="26" fillId="26" borderId="42" xfId="0" applyFont="1" applyFill="1" applyBorder="1" applyAlignment="1">
      <alignment horizontal="center" vertical="center" wrapText="1"/>
    </xf>
    <xf numFmtId="0" fontId="26" fillId="30" borderId="42" xfId="0" applyFont="1" applyFill="1" applyBorder="1" applyAlignment="1">
      <alignment horizontal="center" vertical="center" wrapText="1"/>
    </xf>
    <xf numFmtId="0" fontId="26" fillId="30" borderId="40" xfId="0" applyFont="1" applyFill="1" applyBorder="1" applyAlignment="1">
      <alignment horizontal="center" vertical="center" wrapText="1"/>
    </xf>
    <xf numFmtId="0" fontId="26" fillId="0" borderId="0" xfId="0" applyFont="1" applyAlignment="1">
      <alignment vertical="center"/>
    </xf>
    <xf numFmtId="10" fontId="0" fillId="0" borderId="25" xfId="0" applyNumberFormat="1" applyFont="1" applyFill="1" applyBorder="1" applyAlignment="1">
      <alignment horizontal="center" vertical="center" wrapText="1"/>
    </xf>
    <xf numFmtId="10" fontId="0" fillId="0" borderId="16" xfId="0" applyNumberFormat="1" applyFont="1" applyFill="1" applyBorder="1" applyAlignment="1">
      <alignment horizontal="center" vertical="center" wrapText="1"/>
    </xf>
    <xf numFmtId="10" fontId="0" fillId="0" borderId="30" xfId="0" applyNumberFormat="1" applyFont="1" applyFill="1" applyBorder="1" applyAlignment="1">
      <alignment horizontal="center" vertical="center" wrapText="1"/>
    </xf>
    <xf numFmtId="0" fontId="26" fillId="30" borderId="43" xfId="0" applyFont="1" applyFill="1" applyBorder="1" applyAlignment="1">
      <alignment horizontal="center" vertical="center" wrapText="1"/>
    </xf>
    <xf numFmtId="0" fontId="26" fillId="30" borderId="11" xfId="0" applyFont="1" applyFill="1" applyBorder="1" applyAlignment="1">
      <alignment horizontal="center" vertical="center" wrapText="1"/>
    </xf>
    <xf numFmtId="164" fontId="17" fillId="0" borderId="0" xfId="0" applyNumberFormat="1" applyFont="1" applyBorder="1" applyAlignment="1">
      <alignment horizontal="right" vertical="center" wrapText="1"/>
    </xf>
    <xf numFmtId="164" fontId="0" fillId="0" borderId="16" xfId="0" applyNumberFormat="1" applyFont="1" applyFill="1" applyBorder="1" applyAlignment="1">
      <alignment horizontal="justify" vertical="center" wrapText="1"/>
    </xf>
    <xf numFmtId="164" fontId="0" fillId="0" borderId="0" xfId="0" applyNumberFormat="1" applyFont="1" applyFill="1" applyBorder="1" applyAlignment="1">
      <alignment vertical="center" wrapText="1"/>
    </xf>
    <xf numFmtId="0" fontId="0" fillId="31" borderId="16" xfId="0" applyFont="1" applyFill="1" applyBorder="1" applyAlignment="1">
      <alignment horizontal="left" vertical="center" wrapText="1"/>
    </xf>
    <xf numFmtId="0" fontId="0" fillId="31" borderId="16" xfId="0" applyFont="1" applyFill="1" applyBorder="1" applyAlignment="1">
      <alignment horizontal="center" vertical="center" wrapText="1"/>
    </xf>
    <xf numFmtId="0" fontId="25" fillId="31" borderId="16" xfId="0" applyFont="1" applyFill="1" applyBorder="1" applyAlignment="1">
      <alignment horizontal="justify" vertical="center" wrapText="1"/>
    </xf>
    <xf numFmtId="0" fontId="25" fillId="31" borderId="16" xfId="0" applyFont="1" applyFill="1" applyBorder="1" applyAlignment="1">
      <alignment vertical="center" wrapText="1"/>
    </xf>
    <xf numFmtId="9" fontId="25" fillId="31" borderId="16" xfId="37" applyFont="1" applyFill="1" applyBorder="1" applyAlignment="1">
      <alignment horizontal="center" vertical="center" wrapText="1"/>
    </xf>
    <xf numFmtId="9" fontId="25" fillId="31" borderId="34" xfId="37" applyFont="1" applyFill="1" applyBorder="1" applyAlignment="1">
      <alignment horizontal="center" vertical="center" wrapText="1"/>
    </xf>
    <xf numFmtId="0" fontId="26" fillId="31" borderId="27" xfId="0" applyFont="1" applyFill="1" applyBorder="1" applyAlignment="1">
      <alignment horizontal="center" vertical="center" wrapText="1"/>
    </xf>
    <xf numFmtId="0" fontId="25" fillId="31" borderId="30" xfId="0" applyFont="1" applyFill="1" applyBorder="1" applyAlignment="1">
      <alignment horizontal="justify" vertical="center" wrapText="1"/>
    </xf>
    <xf numFmtId="0" fontId="25" fillId="31" borderId="30" xfId="0" applyFont="1" applyFill="1" applyBorder="1" applyAlignment="1">
      <alignment horizontal="center" vertical="center" wrapText="1"/>
    </xf>
    <xf numFmtId="0" fontId="25" fillId="31" borderId="38" xfId="0" applyFont="1" applyFill="1" applyBorder="1" applyAlignment="1">
      <alignment horizontal="center" vertical="center" wrapText="1"/>
    </xf>
    <xf numFmtId="0" fontId="0" fillId="31" borderId="30" xfId="0" applyFont="1" applyFill="1" applyBorder="1" applyAlignment="1">
      <alignment horizontal="left" vertical="center" wrapText="1"/>
    </xf>
    <xf numFmtId="0" fontId="0" fillId="31" borderId="30" xfId="0" applyFont="1" applyFill="1" applyBorder="1" applyAlignment="1">
      <alignment horizontal="center" vertical="center" wrapText="1"/>
    </xf>
    <xf numFmtId="0" fontId="0" fillId="31" borderId="16" xfId="0" quotePrefix="1" applyFont="1" applyFill="1" applyBorder="1" applyAlignment="1">
      <alignment horizontal="center" vertical="center" wrapText="1"/>
    </xf>
    <xf numFmtId="164" fontId="0" fillId="31" borderId="16" xfId="0" applyNumberFormat="1" applyFont="1" applyFill="1" applyBorder="1" applyAlignment="1">
      <alignment horizontal="center" vertical="center" wrapText="1"/>
    </xf>
    <xf numFmtId="164" fontId="0" fillId="31" borderId="30" xfId="0" applyNumberFormat="1" applyFont="1" applyFill="1" applyBorder="1" applyAlignment="1">
      <alignment horizontal="center" vertical="center" wrapText="1"/>
    </xf>
    <xf numFmtId="10" fontId="0" fillId="31" borderId="16" xfId="0" applyNumberFormat="1" applyFont="1" applyFill="1" applyBorder="1" applyAlignment="1">
      <alignment horizontal="center" vertical="center" wrapText="1"/>
    </xf>
    <xf numFmtId="0" fontId="19" fillId="31" borderId="0" xfId="0" applyFont="1" applyFill="1" applyAlignment="1">
      <alignment vertical="center"/>
    </xf>
    <xf numFmtId="164" fontId="0" fillId="31" borderId="16" xfId="0" applyNumberFormat="1" applyFont="1" applyFill="1" applyBorder="1" applyAlignment="1">
      <alignment horizontal="justify" vertical="center" wrapText="1"/>
    </xf>
    <xf numFmtId="0" fontId="25" fillId="31" borderId="16" xfId="0" applyFont="1" applyFill="1" applyBorder="1" applyAlignment="1">
      <alignment horizontal="center" vertical="center" wrapText="1"/>
    </xf>
    <xf numFmtId="9" fontId="25" fillId="31" borderId="16" xfId="0" applyNumberFormat="1" applyFont="1" applyFill="1" applyBorder="1" applyAlignment="1">
      <alignment horizontal="center" vertical="center" wrapText="1"/>
    </xf>
    <xf numFmtId="0" fontId="0" fillId="31" borderId="28" xfId="0" applyFont="1" applyFill="1" applyBorder="1" applyAlignment="1">
      <alignment horizontal="center" vertical="center" wrapText="1"/>
    </xf>
    <xf numFmtId="0" fontId="0" fillId="31" borderId="16" xfId="0" applyFont="1" applyFill="1" applyBorder="1" applyAlignment="1">
      <alignment horizontal="justify" vertical="center" wrapText="1"/>
    </xf>
    <xf numFmtId="0" fontId="0" fillId="0" borderId="16" xfId="0" applyNumberFormat="1" applyFont="1" applyFill="1" applyBorder="1" applyAlignment="1">
      <alignment horizontal="center" vertical="center" wrapText="1"/>
    </xf>
    <xf numFmtId="3" fontId="0" fillId="31" borderId="16" xfId="0" applyNumberFormat="1" applyFont="1" applyFill="1" applyBorder="1" applyAlignment="1">
      <alignment horizontal="center" vertical="center" wrapText="1"/>
    </xf>
    <xf numFmtId="164" fontId="0" fillId="0" borderId="30" xfId="0" applyNumberFormat="1" applyFont="1" applyFill="1" applyBorder="1" applyAlignment="1">
      <alignment horizontal="justify" vertical="center" wrapText="1"/>
    </xf>
    <xf numFmtId="0" fontId="0" fillId="31" borderId="1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31" borderId="30" xfId="0" applyFont="1" applyFill="1" applyBorder="1" applyAlignment="1">
      <alignment horizontal="center" vertical="center" wrapText="1"/>
    </xf>
    <xf numFmtId="0" fontId="24" fillId="0" borderId="21" xfId="31" applyFont="1" applyFill="1" applyBorder="1" applyAlignment="1">
      <alignment horizontal="center" vertical="center" wrapText="1"/>
    </xf>
    <xf numFmtId="0" fontId="24" fillId="0" borderId="16" xfId="31"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0" fillId="31" borderId="16" xfId="0" applyFont="1" applyFill="1" applyBorder="1" applyAlignment="1">
      <alignment horizontal="center" vertical="center" wrapText="1"/>
    </xf>
    <xf numFmtId="0" fontId="25" fillId="31" borderId="33" xfId="0" applyFont="1" applyFill="1" applyBorder="1" applyAlignment="1">
      <alignment horizontal="center" vertical="center" wrapText="1"/>
    </xf>
    <xf numFmtId="0" fontId="25" fillId="31" borderId="23" xfId="0" applyFont="1" applyFill="1" applyBorder="1" applyAlignment="1">
      <alignment horizontal="center" vertical="center" wrapText="1"/>
    </xf>
    <xf numFmtId="0" fontId="25" fillId="31" borderId="21" xfId="0" applyFont="1" applyFill="1" applyBorder="1" applyAlignment="1">
      <alignment horizontal="center" vertical="center" wrapText="1"/>
    </xf>
    <xf numFmtId="9" fontId="25" fillId="31" borderId="34" xfId="37" applyFont="1" applyFill="1" applyBorder="1" applyAlignment="1">
      <alignment horizontal="center" vertical="center" wrapText="1"/>
    </xf>
    <xf numFmtId="0" fontId="25" fillId="31" borderId="16"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1" fillId="0" borderId="39" xfId="0" applyFont="1" applyFill="1" applyBorder="1" applyAlignment="1">
      <alignment horizontal="left" vertical="center"/>
    </xf>
    <xf numFmtId="0" fontId="31" fillId="0" borderId="40" xfId="0" applyFont="1" applyFill="1" applyBorder="1" applyAlignment="1">
      <alignment horizontal="left" vertical="center"/>
    </xf>
    <xf numFmtId="0" fontId="31" fillId="0" borderId="41" xfId="0" applyFont="1" applyFill="1" applyBorder="1" applyAlignment="1">
      <alignment horizontal="left" vertical="center"/>
    </xf>
    <xf numFmtId="0" fontId="31" fillId="0" borderId="17" xfId="0" applyFont="1" applyFill="1" applyBorder="1" applyAlignment="1">
      <alignment horizontal="left" vertical="center"/>
    </xf>
    <xf numFmtId="0" fontId="26" fillId="0" borderId="39" xfId="0" applyFont="1" applyFill="1" applyBorder="1" applyAlignment="1">
      <alignment horizontal="center" vertical="center"/>
    </xf>
    <xf numFmtId="0" fontId="26" fillId="0" borderId="40" xfId="0" applyFont="1" applyFill="1" applyBorder="1" applyAlignment="1">
      <alignment horizontal="center" vertical="center"/>
    </xf>
    <xf numFmtId="0" fontId="26" fillId="0" borderId="41" xfId="0" applyFont="1" applyFill="1" applyBorder="1" applyAlignment="1">
      <alignment horizontal="center" vertical="center"/>
    </xf>
    <xf numFmtId="0" fontId="24" fillId="27" borderId="27" xfId="0" applyFont="1" applyFill="1" applyBorder="1" applyAlignment="1">
      <alignment horizontal="center" vertical="center" wrapText="1"/>
    </xf>
    <xf numFmtId="0" fontId="24" fillId="27" borderId="29" xfId="0" applyFont="1" applyFill="1" applyBorder="1" applyAlignment="1">
      <alignment horizontal="center" vertical="center" wrapText="1"/>
    </xf>
    <xf numFmtId="0" fontId="24" fillId="0" borderId="30" xfId="3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7" fillId="25" borderId="9" xfId="0" applyFont="1" applyFill="1" applyBorder="1" applyAlignment="1">
      <alignment horizontal="center" vertical="center"/>
    </xf>
    <xf numFmtId="0" fontId="27" fillId="25" borderId="11" xfId="0" applyFont="1" applyFill="1" applyBorder="1" applyAlignment="1">
      <alignment horizontal="center" vertical="center"/>
    </xf>
    <xf numFmtId="0" fontId="27" fillId="25" borderId="10" xfId="0" applyFont="1" applyFill="1" applyBorder="1" applyAlignment="1">
      <alignment horizontal="center" vertical="center"/>
    </xf>
    <xf numFmtId="0" fontId="26" fillId="0" borderId="39"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26" fillId="0" borderId="41" xfId="0" applyFont="1" applyFill="1" applyBorder="1" applyAlignment="1">
      <alignment horizontal="center" vertical="center" wrapText="1"/>
    </xf>
    <xf numFmtId="0" fontId="27" fillId="25" borderId="43" xfId="0" applyFont="1" applyFill="1" applyBorder="1" applyAlignment="1">
      <alignment horizontal="center" vertical="center" wrapText="1"/>
    </xf>
    <xf numFmtId="0" fontId="27" fillId="25" borderId="44" xfId="0" applyFont="1" applyFill="1" applyBorder="1" applyAlignment="1">
      <alignment horizontal="center" vertical="center" wrapText="1"/>
    </xf>
    <xf numFmtId="0" fontId="27" fillId="25" borderId="45" xfId="0" applyFont="1" applyFill="1" applyBorder="1" applyAlignment="1">
      <alignment horizontal="center" vertical="center" wrapText="1"/>
    </xf>
    <xf numFmtId="0" fontId="24" fillId="29" borderId="32" xfId="0" applyFont="1" applyFill="1" applyBorder="1" applyAlignment="1">
      <alignment horizontal="center" vertical="center" wrapText="1"/>
    </xf>
    <xf numFmtId="0" fontId="24" fillId="29" borderId="27"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8" xfId="0" applyFont="1" applyFill="1" applyBorder="1" applyAlignment="1">
      <alignment horizontal="center" vertical="center" wrapText="1"/>
    </xf>
    <xf numFmtId="9" fontId="25" fillId="0" borderId="21" xfId="0" applyNumberFormat="1" applyFont="1" applyFill="1" applyBorder="1" applyAlignment="1">
      <alignment horizontal="center" vertical="center" wrapText="1"/>
    </xf>
    <xf numFmtId="9" fontId="25" fillId="0" borderId="16" xfId="0" applyNumberFormat="1"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6" fillId="25" borderId="39" xfId="0" applyFont="1" applyFill="1" applyBorder="1" applyAlignment="1">
      <alignment horizontal="center" vertical="center" wrapText="1"/>
    </xf>
    <xf numFmtId="0" fontId="26" fillId="25" borderId="40" xfId="0" applyFont="1" applyFill="1" applyBorder="1" applyAlignment="1">
      <alignment horizontal="center" vertical="center" wrapText="1"/>
    </xf>
    <xf numFmtId="0" fontId="17" fillId="0" borderId="1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9" xfId="0" applyFont="1" applyBorder="1" applyAlignment="1">
      <alignment horizontal="center" vertical="center" wrapText="1"/>
    </xf>
    <xf numFmtId="0" fontId="23" fillId="28" borderId="21" xfId="0" applyFont="1" applyFill="1" applyBorder="1" applyAlignment="1">
      <alignment horizontal="right" vertical="center" wrapText="1"/>
    </xf>
    <xf numFmtId="0" fontId="23" fillId="28" borderId="16" xfId="0" applyFont="1" applyFill="1" applyBorder="1" applyAlignment="1">
      <alignment horizontal="right" vertical="center" wrapText="1"/>
    </xf>
    <xf numFmtId="0" fontId="19" fillId="0" borderId="0" xfId="0" applyFont="1" applyBorder="1" applyAlignment="1">
      <alignment horizontal="left" vertical="center" wrapText="1"/>
    </xf>
    <xf numFmtId="164" fontId="26" fillId="28" borderId="21" xfId="0" applyNumberFormat="1" applyFont="1" applyFill="1" applyBorder="1" applyAlignment="1">
      <alignment horizontal="center" vertical="center" wrapText="1"/>
    </xf>
    <xf numFmtId="164" fontId="26" fillId="28" borderId="16" xfId="0" applyNumberFormat="1" applyFont="1" applyFill="1" applyBorder="1" applyAlignment="1">
      <alignment horizontal="center" vertical="center" wrapText="1"/>
    </xf>
    <xf numFmtId="164" fontId="17" fillId="0" borderId="0" xfId="0" applyNumberFormat="1" applyFont="1" applyBorder="1" applyAlignment="1">
      <alignment horizontal="center" vertical="center" wrapText="1"/>
    </xf>
    <xf numFmtId="0" fontId="17" fillId="0" borderId="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0" xfId="0" applyFont="1" applyBorder="1" applyAlignment="1">
      <alignment horizontal="left" vertical="center" wrapText="1"/>
    </xf>
    <xf numFmtId="0" fontId="0" fillId="31" borderId="28" xfId="0" applyFont="1" applyFill="1" applyBorder="1" applyAlignment="1">
      <alignment horizontal="center" vertical="center" wrapText="1"/>
    </xf>
    <xf numFmtId="164" fontId="0" fillId="31" borderId="16" xfId="0" applyNumberFormat="1" applyFont="1" applyFill="1" applyBorder="1" applyAlignment="1">
      <alignment horizontal="center" vertical="center" wrapText="1"/>
    </xf>
    <xf numFmtId="0" fontId="0" fillId="31" borderId="30" xfId="0" applyFont="1" applyFill="1" applyBorder="1" applyAlignment="1">
      <alignment horizontal="center" vertical="center" wrapText="1"/>
    </xf>
    <xf numFmtId="164" fontId="26" fillId="28" borderId="36" xfId="0" applyNumberFormat="1" applyFont="1" applyFill="1" applyBorder="1" applyAlignment="1">
      <alignment horizontal="center" vertical="center" wrapText="1"/>
    </xf>
    <xf numFmtId="164" fontId="26" fillId="28" borderId="0" xfId="0" applyNumberFormat="1" applyFont="1" applyFill="1" applyBorder="1" applyAlignment="1">
      <alignment horizontal="center" vertical="center" wrapText="1"/>
    </xf>
    <xf numFmtId="164" fontId="26" fillId="28" borderId="48" xfId="0" applyNumberFormat="1" applyFont="1" applyFill="1" applyBorder="1" applyAlignment="1">
      <alignment horizontal="center" vertical="center" wrapText="1"/>
    </xf>
    <xf numFmtId="164" fontId="26" fillId="28" borderId="37" xfId="0" applyNumberFormat="1" applyFont="1" applyFill="1" applyBorder="1" applyAlignment="1">
      <alignment horizontal="center" vertical="center" wrapText="1"/>
    </xf>
    <xf numFmtId="164" fontId="26" fillId="28" borderId="46" xfId="0" applyNumberFormat="1" applyFont="1" applyFill="1" applyBorder="1" applyAlignment="1">
      <alignment horizontal="center" vertical="center" wrapText="1"/>
    </xf>
    <xf numFmtId="164" fontId="26" fillId="28" borderId="47" xfId="0" applyNumberFormat="1" applyFont="1" applyFill="1" applyBorder="1" applyAlignment="1">
      <alignment horizontal="center" vertical="center" wrapText="1"/>
    </xf>
    <xf numFmtId="9" fontId="25" fillId="31" borderId="16" xfId="0" applyNumberFormat="1" applyFont="1" applyFill="1" applyBorder="1" applyAlignment="1">
      <alignment horizontal="center" vertical="center" wrapText="1"/>
    </xf>
    <xf numFmtId="1" fontId="26" fillId="31" borderId="27" xfId="0" applyNumberFormat="1" applyFont="1" applyFill="1" applyBorder="1" applyAlignment="1">
      <alignment horizontal="center" vertical="center" wrapText="1"/>
    </xf>
    <xf numFmtId="1" fontId="26" fillId="31" borderId="29" xfId="0" applyNumberFormat="1" applyFont="1" applyFill="1" applyBorder="1" applyAlignment="1">
      <alignment horizontal="center" vertical="center" wrapText="1"/>
    </xf>
    <xf numFmtId="0" fontId="0" fillId="31" borderId="16" xfId="0" quotePrefix="1" applyFont="1" applyFill="1" applyBorder="1" applyAlignment="1">
      <alignment horizontal="center" vertical="center" wrapText="1"/>
    </xf>
    <xf numFmtId="0" fontId="26" fillId="25" borderId="43" xfId="0" applyFont="1" applyFill="1" applyBorder="1" applyAlignment="1">
      <alignment horizontal="center" vertical="center" wrapText="1"/>
    </xf>
    <xf numFmtId="0" fontId="26" fillId="25" borderId="44" xfId="0" applyFont="1" applyFill="1" applyBorder="1" applyAlignment="1">
      <alignment horizontal="center" vertical="center" wrapText="1"/>
    </xf>
    <xf numFmtId="0" fontId="27" fillId="25" borderId="39" xfId="0" applyFont="1" applyFill="1" applyBorder="1" applyAlignment="1">
      <alignment horizontal="center" vertical="center"/>
    </xf>
    <xf numFmtId="0" fontId="27" fillId="25" borderId="40" xfId="0" applyFont="1" applyFill="1" applyBorder="1" applyAlignment="1">
      <alignment horizontal="center" vertical="center"/>
    </xf>
    <xf numFmtId="0" fontId="27" fillId="25" borderId="41" xfId="0" applyFont="1" applyFill="1" applyBorder="1" applyAlignment="1">
      <alignment horizontal="center" vertical="center"/>
    </xf>
    <xf numFmtId="0" fontId="0" fillId="0" borderId="25" xfId="0" quotePrefix="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5" xfId="0" applyFont="1" applyFill="1" applyBorder="1" applyAlignment="1">
      <alignment horizontal="center" vertical="center" wrapText="1"/>
    </xf>
    <xf numFmtId="164" fontId="0" fillId="0" borderId="25" xfId="0" applyNumberFormat="1" applyFont="1" applyFill="1" applyBorder="1" applyAlignment="1">
      <alignment horizontal="center" vertical="center" wrapText="1"/>
    </xf>
    <xf numFmtId="164" fontId="0" fillId="0" borderId="16" xfId="0" applyNumberFormat="1" applyFont="1" applyFill="1" applyBorder="1" applyAlignment="1">
      <alignment horizontal="center" vertical="center" wrapText="1"/>
    </xf>
    <xf numFmtId="0" fontId="26" fillId="0" borderId="39" xfId="0" applyFont="1" applyFill="1" applyBorder="1" applyAlignment="1">
      <alignment horizontal="left" vertical="center" wrapText="1"/>
    </xf>
    <xf numFmtId="0" fontId="26" fillId="0" borderId="40" xfId="0" applyFont="1" applyFill="1" applyBorder="1" applyAlignment="1">
      <alignment horizontal="left" vertical="center" wrapText="1"/>
    </xf>
    <xf numFmtId="0" fontId="0" fillId="0" borderId="0" xfId="0" applyFont="1" applyFill="1" applyBorder="1" applyAlignment="1">
      <alignment horizontal="center" vertical="center" wrapText="1"/>
    </xf>
    <xf numFmtId="1" fontId="25" fillId="0" borderId="24" xfId="0" applyNumberFormat="1" applyFont="1" applyFill="1" applyBorder="1" applyAlignment="1">
      <alignment horizontal="center" vertical="center" wrapText="1"/>
    </xf>
    <xf numFmtId="1" fontId="25" fillId="0" borderId="27" xfId="0" applyNumberFormat="1" applyFont="1" applyFill="1" applyBorder="1" applyAlignment="1">
      <alignment horizontal="center" vertical="center" wrapText="1"/>
    </xf>
    <xf numFmtId="9" fontId="25" fillId="31" borderId="16" xfId="37" applyFont="1" applyFill="1" applyBorder="1" applyAlignment="1">
      <alignment horizontal="center" vertical="center" wrapText="1"/>
    </xf>
    <xf numFmtId="9" fontId="25" fillId="31" borderId="33" xfId="37" applyFont="1" applyFill="1" applyBorder="1" applyAlignment="1">
      <alignment horizontal="center" vertical="center" wrapText="1"/>
    </xf>
    <xf numFmtId="9" fontId="25" fillId="31" borderId="23" xfId="37" applyFont="1" applyFill="1" applyBorder="1" applyAlignment="1">
      <alignment horizontal="center" vertical="center" wrapText="1"/>
    </xf>
    <xf numFmtId="9" fontId="25" fillId="31" borderId="21" xfId="37" applyFont="1" applyFill="1" applyBorder="1" applyAlignment="1">
      <alignment horizontal="center" vertical="center" wrapText="1"/>
    </xf>
    <xf numFmtId="9" fontId="25" fillId="31" borderId="35" xfId="37" applyFont="1" applyFill="1" applyBorder="1" applyAlignment="1">
      <alignment horizontal="center" vertical="center" wrapText="1"/>
    </xf>
    <xf numFmtId="9" fontId="25" fillId="31" borderId="36" xfId="37" applyFont="1" applyFill="1" applyBorder="1" applyAlignment="1">
      <alignment horizontal="center" vertical="center" wrapText="1"/>
    </xf>
    <xf numFmtId="9" fontId="25" fillId="31" borderId="37" xfId="37" applyFont="1" applyFill="1" applyBorder="1" applyAlignment="1">
      <alignment horizontal="center" vertical="center" wrapText="1"/>
    </xf>
    <xf numFmtId="9" fontId="25" fillId="31" borderId="33" xfId="0" applyNumberFormat="1" applyFont="1" applyFill="1" applyBorder="1" applyAlignment="1">
      <alignment horizontal="center" vertical="center" wrapText="1"/>
    </xf>
    <xf numFmtId="9" fontId="25" fillId="31" borderId="23" xfId="0" applyNumberFormat="1" applyFont="1" applyFill="1" applyBorder="1" applyAlignment="1">
      <alignment horizontal="center" vertical="center" wrapText="1"/>
    </xf>
    <xf numFmtId="9" fontId="25" fillId="31" borderId="21" xfId="0" applyNumberFormat="1" applyFont="1" applyFill="1" applyBorder="1" applyAlignment="1">
      <alignment horizontal="center" vertical="center" wrapText="1"/>
    </xf>
    <xf numFmtId="0" fontId="26" fillId="30" borderId="43" xfId="0" applyFont="1" applyFill="1" applyBorder="1" applyAlignment="1">
      <alignment horizontal="center" vertical="center" wrapText="1"/>
    </xf>
    <xf numFmtId="0" fontId="26" fillId="30" borderId="44" xfId="0" applyFont="1" applyFill="1" applyBorder="1" applyAlignment="1">
      <alignment horizontal="center" vertical="center" wrapText="1"/>
    </xf>
    <xf numFmtId="0" fontId="26" fillId="26" borderId="43" xfId="0" applyFont="1" applyFill="1" applyBorder="1" applyAlignment="1">
      <alignment horizontal="center" vertical="center" wrapText="1"/>
    </xf>
    <xf numFmtId="0" fontId="26" fillId="26" borderId="44" xfId="0" applyFont="1" applyFill="1" applyBorder="1" applyAlignment="1">
      <alignment horizontal="center" vertical="center" wrapText="1"/>
    </xf>
    <xf numFmtId="10" fontId="0" fillId="0" borderId="25" xfId="0" applyNumberFormat="1" applyFont="1" applyFill="1" applyBorder="1" applyAlignment="1">
      <alignment horizontal="center" vertical="center" wrapText="1"/>
    </xf>
    <xf numFmtId="10" fontId="0" fillId="0" borderId="16" xfId="0" applyNumberFormat="1" applyFont="1" applyFill="1" applyBorder="1" applyAlignment="1">
      <alignment horizontal="center" vertical="center" wrapText="1"/>
    </xf>
    <xf numFmtId="10" fontId="0" fillId="31" borderId="16" xfId="0" applyNumberFormat="1" applyFont="1" applyFill="1" applyBorder="1" applyAlignment="1">
      <alignment horizontal="center" vertical="center" wrapText="1"/>
    </xf>
    <xf numFmtId="164" fontId="0" fillId="31" borderId="33" xfId="0" applyNumberFormat="1" applyFont="1" applyFill="1" applyBorder="1" applyAlignment="1">
      <alignment horizontal="center" vertical="center" wrapText="1"/>
    </xf>
    <xf numFmtId="164" fontId="0" fillId="31" borderId="23" xfId="0" applyNumberFormat="1" applyFont="1" applyFill="1" applyBorder="1" applyAlignment="1">
      <alignment horizontal="center" vertical="center" wrapText="1"/>
    </xf>
    <xf numFmtId="164" fontId="0" fillId="31" borderId="21" xfId="0" applyNumberFormat="1" applyFont="1" applyFill="1" applyBorder="1" applyAlignment="1">
      <alignment horizontal="center" vertical="center" wrapText="1"/>
    </xf>
    <xf numFmtId="164" fontId="0" fillId="0" borderId="49" xfId="0" applyNumberFormat="1" applyFont="1" applyFill="1" applyBorder="1" applyAlignment="1">
      <alignment horizontal="justify" vertical="center" wrapText="1"/>
    </xf>
    <xf numFmtId="164" fontId="0" fillId="0" borderId="21" xfId="0" applyNumberFormat="1" applyFont="1" applyFill="1" applyBorder="1" applyAlignment="1">
      <alignment horizontal="justify" vertical="center" wrapText="1"/>
    </xf>
    <xf numFmtId="164" fontId="0" fillId="31" borderId="33" xfId="0" applyNumberFormat="1" applyFont="1" applyFill="1" applyBorder="1" applyAlignment="1">
      <alignment horizontal="justify" vertical="center" wrapText="1"/>
    </xf>
    <xf numFmtId="164" fontId="0" fillId="31" borderId="23" xfId="0" applyNumberFormat="1" applyFont="1" applyFill="1" applyBorder="1" applyAlignment="1">
      <alignment horizontal="justify" vertical="center" wrapText="1"/>
    </xf>
    <xf numFmtId="164" fontId="0" fillId="31" borderId="21" xfId="0" applyNumberFormat="1" applyFont="1" applyFill="1" applyBorder="1" applyAlignment="1">
      <alignment horizontal="justify" vertical="center" wrapText="1"/>
    </xf>
    <xf numFmtId="10" fontId="26" fillId="32" borderId="23" xfId="0" applyNumberFormat="1" applyFont="1" applyFill="1" applyBorder="1" applyAlignment="1">
      <alignment horizontal="center" vertical="center" wrapText="1"/>
    </xf>
    <xf numFmtId="10" fontId="26" fillId="32" borderId="21" xfId="0" applyNumberFormat="1" applyFont="1" applyFill="1" applyBorder="1" applyAlignment="1">
      <alignment horizontal="center" vertical="center" wrapText="1"/>
    </xf>
  </cellXfs>
  <cellStyles count="4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KPT04" xfId="31"/>
    <cellStyle name="Neutral" xfId="32" builtinId="28" customBuiltin="1"/>
    <cellStyle name="Normal" xfId="0" builtinId="0"/>
    <cellStyle name="Normal 2" xfId="33"/>
    <cellStyle name="Normal 3" xfId="34"/>
    <cellStyle name="Normal 4" xfId="35"/>
    <cellStyle name="Notas" xfId="36" builtinId="10" customBuiltin="1"/>
    <cellStyle name="Porcentaje" xfId="37" builtinId="5"/>
    <cellStyle name="Salida" xfId="38" builtinId="21" customBuiltin="1"/>
    <cellStyle name="Texto de advertencia" xfId="39" builtinId="11" customBuiltin="1"/>
    <cellStyle name="Texto explicativo" xfId="40" builtinId="53" customBuiltin="1"/>
    <cellStyle name="Título" xfId="41" builtinId="15" customBuiltin="1"/>
    <cellStyle name="Título 2" xfId="42" builtinId="17" customBuiltin="1"/>
    <cellStyle name="Título 3" xfId="43" builtinId="18" customBuiltin="1"/>
    <cellStyle name="Total" xfId="44"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1362075</xdr:colOff>
      <xdr:row>0</xdr:row>
      <xdr:rowOff>76200</xdr:rowOff>
    </xdr:from>
    <xdr:to>
      <xdr:col>1</xdr:col>
      <xdr:colOff>581025</xdr:colOff>
      <xdr:row>3</xdr:row>
      <xdr:rowOff>247650</xdr:rowOff>
    </xdr:to>
    <xdr:pic>
      <xdr:nvPicPr>
        <xdr:cNvPr id="6468" name="3 Imagen" descr="E:\DOCUMENTOS LENIS\Memoria pasar\1Escudo.jpg">
          <a:extLst>
            <a:ext uri="{FF2B5EF4-FFF2-40B4-BE49-F238E27FC236}">
              <a16:creationId xmlns:a16="http://schemas.microsoft.com/office/drawing/2014/main" id="{3832B60D-9EEA-4168-973D-76B6A75D45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2075" y="76200"/>
          <a:ext cx="9048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1402080</xdr:colOff>
      <xdr:row>0</xdr:row>
      <xdr:rowOff>76200</xdr:rowOff>
    </xdr:from>
    <xdr:to>
      <xdr:col>1</xdr:col>
      <xdr:colOff>594360</xdr:colOff>
      <xdr:row>3</xdr:row>
      <xdr:rowOff>251460</xdr:rowOff>
    </xdr:to>
    <xdr:pic>
      <xdr:nvPicPr>
        <xdr:cNvPr id="3" name="3 Imagen" descr="E:\DOCUMENTOS LENIS\Memoria pasar\1Escudo.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2080" y="76200"/>
          <a:ext cx="92964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7"/>
  <sheetViews>
    <sheetView tabSelected="1" topLeftCell="M1" zoomScale="40" zoomScaleNormal="40" workbookViewId="0">
      <selection activeCell="X33" sqref="X33"/>
    </sheetView>
  </sheetViews>
  <sheetFormatPr baseColWidth="10" defaultColWidth="11.453125" defaultRowHeight="10" x14ac:dyDescent="0.25"/>
  <cols>
    <col min="1" max="1" width="25.26953125" style="14" bestFit="1" customWidth="1"/>
    <col min="2" max="2" width="16.7265625" style="14" bestFit="1" customWidth="1"/>
    <col min="3" max="3" width="13.7265625" style="14" bestFit="1" customWidth="1"/>
    <col min="4" max="4" width="27.7265625" style="14" bestFit="1" customWidth="1"/>
    <col min="5" max="5" width="12" style="14" bestFit="1" customWidth="1"/>
    <col min="6" max="6" width="11.7265625" style="14" bestFit="1" customWidth="1"/>
    <col min="7" max="7" width="28.54296875" style="14" bestFit="1" customWidth="1"/>
    <col min="8" max="8" width="32.26953125" style="14" customWidth="1"/>
    <col min="9" max="9" width="26.7265625" style="14" customWidth="1"/>
    <col min="10" max="10" width="12" style="14" bestFit="1" customWidth="1"/>
    <col min="11" max="11" width="11.7265625" style="14" customWidth="1"/>
    <col min="12" max="12" width="35.26953125" style="14" customWidth="1"/>
    <col min="13" max="13" width="20.453125" style="14" customWidth="1"/>
    <col min="14" max="14" width="25.26953125" style="15" customWidth="1"/>
    <col min="15" max="15" width="31.81640625" style="15" customWidth="1"/>
    <col min="16" max="16" width="15.26953125" style="15" customWidth="1"/>
    <col min="17" max="18" width="19.26953125" style="15" customWidth="1"/>
    <col min="19" max="19" width="37.7265625" style="15" customWidth="1"/>
    <col min="20" max="20" width="21.7265625" style="15" customWidth="1"/>
    <col min="21" max="21" width="14.54296875" style="15" customWidth="1"/>
    <col min="22" max="22" width="20.26953125" style="16" customWidth="1"/>
    <col min="23" max="23" width="34.54296875" style="16" customWidth="1"/>
    <col min="24" max="24" width="37.7265625" style="16" customWidth="1"/>
    <col min="25" max="26" width="20.26953125" style="16" customWidth="1"/>
    <col min="27" max="27" width="60.81640625" style="16" customWidth="1"/>
    <col min="28" max="28" width="25.7265625" style="14" customWidth="1"/>
    <col min="29" max="16384" width="11.453125" style="1"/>
  </cols>
  <sheetData>
    <row r="1" spans="1:28" s="36" customFormat="1" ht="22.5" customHeight="1" x14ac:dyDescent="0.25">
      <c r="A1" s="118"/>
      <c r="B1" s="119"/>
      <c r="C1" s="99" t="s">
        <v>81</v>
      </c>
      <c r="D1" s="100"/>
      <c r="E1" s="100"/>
      <c r="F1" s="100"/>
      <c r="G1" s="100"/>
      <c r="H1" s="100"/>
      <c r="I1" s="100"/>
      <c r="J1" s="100"/>
      <c r="K1" s="100"/>
      <c r="L1" s="100"/>
      <c r="M1" s="100"/>
      <c r="N1" s="100"/>
      <c r="O1" s="100"/>
      <c r="P1" s="100"/>
      <c r="Q1" s="100"/>
      <c r="R1" s="100"/>
      <c r="S1" s="100"/>
      <c r="T1" s="100"/>
      <c r="U1" s="100"/>
      <c r="V1" s="100"/>
      <c r="W1" s="100"/>
      <c r="X1" s="100"/>
      <c r="Y1" s="100"/>
      <c r="Z1" s="100"/>
      <c r="AA1" s="101"/>
      <c r="AB1" s="35" t="s">
        <v>82</v>
      </c>
    </row>
    <row r="2" spans="1:28" s="36" customFormat="1" ht="25.5" customHeight="1" x14ac:dyDescent="0.25">
      <c r="A2" s="120"/>
      <c r="B2" s="121"/>
      <c r="C2" s="37"/>
      <c r="D2" s="38"/>
      <c r="E2" s="38"/>
      <c r="F2" s="38"/>
      <c r="G2" s="38"/>
      <c r="H2" s="38"/>
      <c r="I2" s="38"/>
      <c r="J2" s="38"/>
      <c r="K2" s="38"/>
      <c r="L2" s="38"/>
      <c r="M2" s="38"/>
      <c r="N2" s="38"/>
      <c r="O2" s="38"/>
      <c r="P2" s="38"/>
      <c r="Q2" s="38"/>
      <c r="R2" s="38"/>
      <c r="S2" s="38"/>
      <c r="T2" s="38"/>
      <c r="U2" s="38"/>
      <c r="V2" s="38"/>
      <c r="W2" s="59"/>
      <c r="X2" s="38"/>
      <c r="Y2" s="38"/>
      <c r="Z2" s="38"/>
      <c r="AA2" s="39"/>
      <c r="AB2" s="40" t="s">
        <v>102</v>
      </c>
    </row>
    <row r="3" spans="1:28" s="36" customFormat="1" ht="20.25" customHeight="1" x14ac:dyDescent="0.25">
      <c r="A3" s="120"/>
      <c r="B3" s="121"/>
      <c r="C3" s="102" t="s">
        <v>2</v>
      </c>
      <c r="D3" s="103"/>
      <c r="E3" s="103"/>
      <c r="F3" s="103"/>
      <c r="G3" s="103"/>
      <c r="H3" s="103"/>
      <c r="I3" s="103"/>
      <c r="J3" s="103"/>
      <c r="K3" s="103"/>
      <c r="L3" s="103"/>
      <c r="M3" s="103"/>
      <c r="N3" s="103"/>
      <c r="O3" s="103"/>
      <c r="P3" s="103"/>
      <c r="Q3" s="103"/>
      <c r="R3" s="103"/>
      <c r="S3" s="103"/>
      <c r="T3" s="103"/>
      <c r="U3" s="103"/>
      <c r="V3" s="103"/>
      <c r="W3" s="103"/>
      <c r="X3" s="103"/>
      <c r="Y3" s="103"/>
      <c r="Z3" s="103"/>
      <c r="AA3" s="104"/>
      <c r="AB3" s="40" t="s">
        <v>103</v>
      </c>
    </row>
    <row r="4" spans="1:28" s="36" customFormat="1" ht="27.75" customHeight="1" thickBot="1" x14ac:dyDescent="0.3">
      <c r="A4" s="122"/>
      <c r="B4" s="123"/>
      <c r="C4" s="105" t="s">
        <v>3</v>
      </c>
      <c r="D4" s="106"/>
      <c r="E4" s="106"/>
      <c r="F4" s="106"/>
      <c r="G4" s="106"/>
      <c r="H4" s="106"/>
      <c r="I4" s="106"/>
      <c r="J4" s="106"/>
      <c r="K4" s="106"/>
      <c r="L4" s="106"/>
      <c r="M4" s="106"/>
      <c r="N4" s="106"/>
      <c r="O4" s="106"/>
      <c r="P4" s="106"/>
      <c r="Q4" s="106"/>
      <c r="R4" s="106"/>
      <c r="S4" s="106"/>
      <c r="T4" s="106"/>
      <c r="U4" s="106"/>
      <c r="V4" s="106"/>
      <c r="W4" s="106"/>
      <c r="X4" s="106"/>
      <c r="Y4" s="106"/>
      <c r="Z4" s="106"/>
      <c r="AA4" s="107"/>
      <c r="AB4" s="41" t="s">
        <v>5</v>
      </c>
    </row>
    <row r="5" spans="1:28" s="36" customFormat="1" ht="20.25" customHeight="1" thickBot="1" x14ac:dyDescent="0.3">
      <c r="A5" s="108" t="s">
        <v>83</v>
      </c>
      <c r="B5" s="109"/>
      <c r="C5" s="109"/>
      <c r="D5" s="109"/>
      <c r="E5" s="109"/>
      <c r="F5" s="109"/>
      <c r="G5" s="110"/>
      <c r="H5" s="111" t="s">
        <v>99</v>
      </c>
      <c r="I5" s="111"/>
      <c r="J5" s="111"/>
      <c r="K5" s="111"/>
      <c r="L5" s="111"/>
      <c r="M5" s="111"/>
      <c r="N5" s="112"/>
      <c r="O5" s="113"/>
      <c r="P5" s="113"/>
      <c r="Q5" s="113"/>
      <c r="R5" s="113"/>
      <c r="S5" s="113"/>
      <c r="T5" s="113"/>
      <c r="U5" s="113"/>
      <c r="V5" s="113"/>
      <c r="W5" s="113"/>
      <c r="X5" s="113"/>
      <c r="Y5" s="113"/>
      <c r="Z5" s="113"/>
      <c r="AA5" s="113"/>
      <c r="AB5" s="114"/>
    </row>
    <row r="6" spans="1:28" s="36" customFormat="1" ht="24" customHeight="1" thickBot="1" x14ac:dyDescent="0.3">
      <c r="A6" s="178" t="s">
        <v>101</v>
      </c>
      <c r="B6" s="179"/>
      <c r="C6" s="179"/>
      <c r="D6" s="179"/>
      <c r="E6" s="179"/>
      <c r="F6" s="179"/>
      <c r="G6" s="179"/>
      <c r="H6" s="179"/>
      <c r="I6" s="179"/>
      <c r="J6" s="179"/>
      <c r="K6" s="42"/>
      <c r="L6" s="127" t="s">
        <v>100</v>
      </c>
      <c r="M6" s="128"/>
      <c r="N6" s="128"/>
      <c r="O6" s="128"/>
      <c r="P6" s="128"/>
      <c r="Q6" s="128"/>
      <c r="R6" s="128"/>
      <c r="S6" s="128"/>
      <c r="T6" s="128"/>
      <c r="U6" s="128"/>
      <c r="V6" s="128"/>
      <c r="W6" s="128"/>
      <c r="X6" s="128"/>
      <c r="Y6" s="128"/>
      <c r="Z6" s="128"/>
      <c r="AA6" s="128"/>
      <c r="AB6" s="129"/>
    </row>
    <row r="7" spans="1:28" s="46" customFormat="1" ht="9" customHeight="1" thickBot="1" x14ac:dyDescent="0.3">
      <c r="A7" s="180"/>
      <c r="B7" s="180"/>
      <c r="C7" s="180"/>
      <c r="D7" s="180"/>
      <c r="E7" s="180"/>
      <c r="F7" s="180"/>
      <c r="G7" s="180"/>
      <c r="H7" s="43"/>
      <c r="I7" s="44"/>
      <c r="J7" s="44"/>
      <c r="K7" s="44"/>
      <c r="L7" s="44"/>
      <c r="M7" s="44"/>
      <c r="N7" s="44"/>
      <c r="O7" s="44"/>
      <c r="P7" s="44"/>
      <c r="Q7" s="44"/>
      <c r="R7" s="44"/>
      <c r="S7" s="44"/>
      <c r="T7" s="44"/>
      <c r="U7" s="44"/>
      <c r="V7" s="44"/>
      <c r="W7" s="44"/>
      <c r="X7" s="44"/>
      <c r="Y7" s="44"/>
      <c r="Z7" s="44"/>
      <c r="AA7" s="45"/>
      <c r="AB7" s="44"/>
    </row>
    <row r="8" spans="1:28" s="46" customFormat="1" ht="24.4" customHeight="1" thickBot="1" x14ac:dyDescent="0.3">
      <c r="A8" s="141" t="s">
        <v>27</v>
      </c>
      <c r="B8" s="142"/>
      <c r="C8" s="142"/>
      <c r="D8" s="142"/>
      <c r="E8" s="142"/>
      <c r="F8" s="142"/>
      <c r="G8" s="142"/>
      <c r="H8" s="142"/>
      <c r="I8" s="142"/>
      <c r="J8" s="142"/>
      <c r="K8" s="142"/>
      <c r="L8" s="128" t="s">
        <v>14</v>
      </c>
      <c r="M8" s="128"/>
      <c r="N8" s="129"/>
      <c r="O8" s="127" t="s">
        <v>28</v>
      </c>
      <c r="P8" s="128"/>
      <c r="Q8" s="129"/>
      <c r="R8" s="127" t="s">
        <v>84</v>
      </c>
      <c r="S8" s="129"/>
      <c r="T8" s="127" t="s">
        <v>85</v>
      </c>
      <c r="U8" s="128"/>
      <c r="V8" s="128"/>
      <c r="W8" s="128"/>
      <c r="X8" s="129"/>
      <c r="Y8" s="127" t="s">
        <v>86</v>
      </c>
      <c r="Z8" s="128"/>
      <c r="AA8" s="47" t="s">
        <v>87</v>
      </c>
      <c r="AB8" s="47" t="s">
        <v>15</v>
      </c>
    </row>
    <row r="9" spans="1:28" ht="24" customHeight="1" thickBot="1" x14ac:dyDescent="0.3">
      <c r="A9" s="130" t="s">
        <v>16</v>
      </c>
      <c r="B9" s="130" t="s">
        <v>17</v>
      </c>
      <c r="C9" s="130" t="s">
        <v>18</v>
      </c>
      <c r="D9" s="124" t="s">
        <v>19</v>
      </c>
      <c r="E9" s="125"/>
      <c r="F9" s="126"/>
      <c r="G9" s="130" t="s">
        <v>20</v>
      </c>
      <c r="H9" s="130" t="s">
        <v>21</v>
      </c>
      <c r="I9" s="170" t="s">
        <v>88</v>
      </c>
      <c r="J9" s="171"/>
      <c r="K9" s="172"/>
      <c r="L9" s="48">
        <v>1</v>
      </c>
      <c r="M9" s="48">
        <v>2</v>
      </c>
      <c r="N9" s="48">
        <v>3</v>
      </c>
      <c r="O9" s="48">
        <v>4</v>
      </c>
      <c r="P9" s="48">
        <v>5</v>
      </c>
      <c r="Q9" s="48">
        <v>6</v>
      </c>
      <c r="R9" s="48">
        <v>7</v>
      </c>
      <c r="S9" s="48">
        <v>8</v>
      </c>
      <c r="T9" s="48">
        <v>9</v>
      </c>
      <c r="U9" s="48">
        <v>10</v>
      </c>
      <c r="V9" s="48">
        <v>11</v>
      </c>
      <c r="W9" s="48">
        <v>12</v>
      </c>
      <c r="X9" s="48">
        <v>13</v>
      </c>
      <c r="Y9" s="48">
        <v>14</v>
      </c>
      <c r="Z9" s="48">
        <v>15</v>
      </c>
      <c r="AA9" s="48">
        <v>16</v>
      </c>
      <c r="AB9" s="48">
        <v>17</v>
      </c>
    </row>
    <row r="10" spans="1:28" s="51" customFormat="1" ht="108" customHeight="1" thickBot="1" x14ac:dyDescent="0.3">
      <c r="A10" s="131"/>
      <c r="B10" s="131"/>
      <c r="C10" s="131"/>
      <c r="D10" s="130" t="s">
        <v>22</v>
      </c>
      <c r="E10" s="130" t="s">
        <v>23</v>
      </c>
      <c r="F10" s="130" t="s">
        <v>24</v>
      </c>
      <c r="G10" s="131"/>
      <c r="H10" s="131"/>
      <c r="I10" s="130" t="s">
        <v>22</v>
      </c>
      <c r="J10" s="130" t="s">
        <v>25</v>
      </c>
      <c r="K10" s="130" t="s">
        <v>26</v>
      </c>
      <c r="L10" s="168" t="s">
        <v>4</v>
      </c>
      <c r="M10" s="168" t="s">
        <v>6</v>
      </c>
      <c r="N10" s="168" t="s">
        <v>7</v>
      </c>
      <c r="O10" s="168" t="s">
        <v>31</v>
      </c>
      <c r="P10" s="168" t="s">
        <v>30</v>
      </c>
      <c r="Q10" s="168" t="s">
        <v>29</v>
      </c>
      <c r="R10" s="193" t="s">
        <v>89</v>
      </c>
      <c r="S10" s="49" t="s">
        <v>90</v>
      </c>
      <c r="T10" s="195" t="s">
        <v>8</v>
      </c>
      <c r="U10" s="195" t="s">
        <v>1</v>
      </c>
      <c r="V10" s="195" t="s">
        <v>91</v>
      </c>
      <c r="W10" s="193" t="s">
        <v>92</v>
      </c>
      <c r="X10" s="50" t="s">
        <v>93</v>
      </c>
      <c r="Y10" s="193" t="s">
        <v>94</v>
      </c>
      <c r="Z10" s="193" t="s">
        <v>95</v>
      </c>
      <c r="AA10" s="193" t="s">
        <v>96</v>
      </c>
      <c r="AB10" s="168" t="s">
        <v>0</v>
      </c>
    </row>
    <row r="11" spans="1:28" s="51" customFormat="1" ht="43.9" customHeight="1" thickBot="1" x14ac:dyDescent="0.3">
      <c r="A11" s="132"/>
      <c r="B11" s="132"/>
      <c r="C11" s="132"/>
      <c r="D11" s="132"/>
      <c r="E11" s="132"/>
      <c r="F11" s="132"/>
      <c r="G11" s="132"/>
      <c r="H11" s="132"/>
      <c r="I11" s="132"/>
      <c r="J11" s="132"/>
      <c r="K11" s="132"/>
      <c r="L11" s="169"/>
      <c r="M11" s="169"/>
      <c r="N11" s="169"/>
      <c r="O11" s="169"/>
      <c r="P11" s="169"/>
      <c r="Q11" s="169"/>
      <c r="R11" s="194"/>
      <c r="S11" s="55" t="s">
        <v>97</v>
      </c>
      <c r="T11" s="196"/>
      <c r="U11" s="196"/>
      <c r="V11" s="196"/>
      <c r="W11" s="194"/>
      <c r="X11" s="56" t="s">
        <v>98</v>
      </c>
      <c r="Y11" s="194"/>
      <c r="Z11" s="194"/>
      <c r="AA11" s="194"/>
      <c r="AB11" s="169"/>
    </row>
    <row r="12" spans="1:28" s="4" customFormat="1" ht="75.400000000000006" customHeight="1" x14ac:dyDescent="0.25">
      <c r="A12" s="133" t="s">
        <v>32</v>
      </c>
      <c r="B12" s="89" t="s">
        <v>33</v>
      </c>
      <c r="C12" s="91">
        <v>11</v>
      </c>
      <c r="D12" s="91" t="s">
        <v>34</v>
      </c>
      <c r="E12" s="91" t="s">
        <v>35</v>
      </c>
      <c r="F12" s="137">
        <v>0.7</v>
      </c>
      <c r="G12" s="91" t="s">
        <v>36</v>
      </c>
      <c r="H12" s="91" t="s">
        <v>37</v>
      </c>
      <c r="I12" s="91" t="s">
        <v>38</v>
      </c>
      <c r="J12" s="91">
        <v>0</v>
      </c>
      <c r="K12" s="139">
        <v>1</v>
      </c>
      <c r="L12" s="181">
        <v>2020630010036</v>
      </c>
      <c r="M12" s="175" t="s">
        <v>75</v>
      </c>
      <c r="N12" s="175" t="s">
        <v>76</v>
      </c>
      <c r="O12" s="27" t="s">
        <v>65</v>
      </c>
      <c r="P12" s="30">
        <v>0</v>
      </c>
      <c r="Q12" s="30">
        <v>0</v>
      </c>
      <c r="R12" s="86">
        <v>0</v>
      </c>
      <c r="S12" s="52">
        <v>0</v>
      </c>
      <c r="T12" s="173" t="s">
        <v>104</v>
      </c>
      <c r="U12" s="175" t="s">
        <v>61</v>
      </c>
      <c r="V12" s="176">
        <v>663983007</v>
      </c>
      <c r="W12" s="176">
        <v>0</v>
      </c>
      <c r="X12" s="197">
        <f>+W12/V12</f>
        <v>0</v>
      </c>
      <c r="Y12" s="33" t="s">
        <v>105</v>
      </c>
      <c r="Z12" s="33" t="s">
        <v>106</v>
      </c>
      <c r="AA12" s="203" t="s">
        <v>111</v>
      </c>
      <c r="AB12" s="135" t="s">
        <v>49</v>
      </c>
    </row>
    <row r="13" spans="1:28" s="4" customFormat="1" ht="62.65" customHeight="1" x14ac:dyDescent="0.25">
      <c r="A13" s="134"/>
      <c r="B13" s="90"/>
      <c r="C13" s="92"/>
      <c r="D13" s="92"/>
      <c r="E13" s="92"/>
      <c r="F13" s="138"/>
      <c r="G13" s="92"/>
      <c r="H13" s="92"/>
      <c r="I13" s="92"/>
      <c r="J13" s="92"/>
      <c r="K13" s="140"/>
      <c r="L13" s="182"/>
      <c r="M13" s="174"/>
      <c r="N13" s="174"/>
      <c r="O13" s="21" t="s">
        <v>66</v>
      </c>
      <c r="P13" s="31">
        <v>0</v>
      </c>
      <c r="Q13" s="31">
        <v>0</v>
      </c>
      <c r="R13" s="87">
        <v>0</v>
      </c>
      <c r="S13" s="53">
        <v>0</v>
      </c>
      <c r="T13" s="174"/>
      <c r="U13" s="174"/>
      <c r="V13" s="177"/>
      <c r="W13" s="177"/>
      <c r="X13" s="198"/>
      <c r="Y13" s="34" t="s">
        <v>105</v>
      </c>
      <c r="Z13" s="34" t="s">
        <v>106</v>
      </c>
      <c r="AA13" s="204"/>
      <c r="AB13" s="136"/>
    </row>
    <row r="14" spans="1:28" s="76" customFormat="1" ht="76.150000000000006" customHeight="1" x14ac:dyDescent="0.25">
      <c r="A14" s="115" t="s">
        <v>39</v>
      </c>
      <c r="B14" s="90" t="s">
        <v>33</v>
      </c>
      <c r="C14" s="98">
        <v>11</v>
      </c>
      <c r="D14" s="98" t="s">
        <v>34</v>
      </c>
      <c r="E14" s="98" t="s">
        <v>35</v>
      </c>
      <c r="F14" s="164">
        <v>0.7</v>
      </c>
      <c r="G14" s="98" t="s">
        <v>36</v>
      </c>
      <c r="H14" s="98" t="s">
        <v>40</v>
      </c>
      <c r="I14" s="98" t="s">
        <v>41</v>
      </c>
      <c r="J14" s="183">
        <v>0</v>
      </c>
      <c r="K14" s="97">
        <v>1</v>
      </c>
      <c r="L14" s="165">
        <v>2020630010037</v>
      </c>
      <c r="M14" s="93" t="s">
        <v>77</v>
      </c>
      <c r="N14" s="93" t="s">
        <v>57</v>
      </c>
      <c r="O14" s="60" t="s">
        <v>67</v>
      </c>
      <c r="P14" s="61">
        <v>10</v>
      </c>
      <c r="Q14" s="61">
        <v>8</v>
      </c>
      <c r="R14" s="85">
        <v>20</v>
      </c>
      <c r="S14" s="75">
        <v>1</v>
      </c>
      <c r="T14" s="167" t="s">
        <v>107</v>
      </c>
      <c r="U14" s="93" t="s">
        <v>61</v>
      </c>
      <c r="V14" s="156">
        <f>51191567+8808433</f>
        <v>60000000</v>
      </c>
      <c r="W14" s="156">
        <f>2900000+6766660+45033322</f>
        <v>54699982</v>
      </c>
      <c r="X14" s="199">
        <f>W14/V14</f>
        <v>0.91166636666666667</v>
      </c>
      <c r="Y14" s="200" t="s">
        <v>114</v>
      </c>
      <c r="Z14" s="200" t="s">
        <v>110</v>
      </c>
      <c r="AA14" s="205" t="s">
        <v>117</v>
      </c>
      <c r="AB14" s="155" t="s">
        <v>49</v>
      </c>
    </row>
    <row r="15" spans="1:28" s="76" customFormat="1" ht="62.65" customHeight="1" x14ac:dyDescent="0.25">
      <c r="A15" s="115"/>
      <c r="B15" s="90"/>
      <c r="C15" s="98"/>
      <c r="D15" s="98"/>
      <c r="E15" s="98"/>
      <c r="F15" s="164"/>
      <c r="G15" s="98"/>
      <c r="H15" s="98"/>
      <c r="I15" s="98"/>
      <c r="J15" s="183"/>
      <c r="K15" s="97"/>
      <c r="L15" s="165"/>
      <c r="M15" s="93"/>
      <c r="N15" s="93"/>
      <c r="O15" s="60" t="s">
        <v>68</v>
      </c>
      <c r="P15" s="61">
        <v>124</v>
      </c>
      <c r="Q15" s="61">
        <v>60</v>
      </c>
      <c r="R15" s="85">
        <v>140</v>
      </c>
      <c r="S15" s="75">
        <v>1</v>
      </c>
      <c r="T15" s="93"/>
      <c r="U15" s="93"/>
      <c r="V15" s="156"/>
      <c r="W15" s="156"/>
      <c r="X15" s="199"/>
      <c r="Y15" s="201"/>
      <c r="Z15" s="201"/>
      <c r="AA15" s="206"/>
      <c r="AB15" s="155"/>
    </row>
    <row r="16" spans="1:28" s="76" customFormat="1" ht="67.5" customHeight="1" x14ac:dyDescent="0.25">
      <c r="A16" s="115"/>
      <c r="B16" s="90"/>
      <c r="C16" s="98"/>
      <c r="D16" s="98"/>
      <c r="E16" s="98"/>
      <c r="F16" s="164"/>
      <c r="G16" s="98"/>
      <c r="H16" s="98"/>
      <c r="I16" s="98"/>
      <c r="J16" s="183"/>
      <c r="K16" s="97"/>
      <c r="L16" s="165"/>
      <c r="M16" s="93"/>
      <c r="N16" s="93"/>
      <c r="O16" s="60" t="s">
        <v>69</v>
      </c>
      <c r="P16" s="61">
        <v>4</v>
      </c>
      <c r="Q16" s="61">
        <v>4</v>
      </c>
      <c r="R16" s="85">
        <v>15</v>
      </c>
      <c r="S16" s="75">
        <v>1</v>
      </c>
      <c r="T16" s="93"/>
      <c r="U16" s="93"/>
      <c r="V16" s="156"/>
      <c r="W16" s="156"/>
      <c r="X16" s="199"/>
      <c r="Y16" s="201"/>
      <c r="Z16" s="201"/>
      <c r="AA16" s="206"/>
      <c r="AB16" s="155"/>
    </row>
    <row r="17" spans="1:28" s="76" customFormat="1" ht="90" customHeight="1" x14ac:dyDescent="0.25">
      <c r="A17" s="115"/>
      <c r="B17" s="90"/>
      <c r="C17" s="98"/>
      <c r="D17" s="98"/>
      <c r="E17" s="98"/>
      <c r="F17" s="164"/>
      <c r="G17" s="98"/>
      <c r="H17" s="98"/>
      <c r="I17" s="98"/>
      <c r="J17" s="183"/>
      <c r="K17" s="97"/>
      <c r="L17" s="165"/>
      <c r="M17" s="93"/>
      <c r="N17" s="93"/>
      <c r="O17" s="60" t="s">
        <v>70</v>
      </c>
      <c r="P17" s="61">
        <v>106</v>
      </c>
      <c r="Q17" s="61">
        <v>30</v>
      </c>
      <c r="R17" s="85">
        <v>140</v>
      </c>
      <c r="S17" s="75">
        <v>1</v>
      </c>
      <c r="T17" s="93"/>
      <c r="U17" s="93"/>
      <c r="V17" s="156"/>
      <c r="W17" s="156"/>
      <c r="X17" s="199"/>
      <c r="Y17" s="202"/>
      <c r="Z17" s="202"/>
      <c r="AA17" s="207"/>
      <c r="AB17" s="155"/>
    </row>
    <row r="18" spans="1:28" s="76" customFormat="1" ht="177" customHeight="1" x14ac:dyDescent="0.25">
      <c r="A18" s="115"/>
      <c r="B18" s="90"/>
      <c r="C18" s="78">
        <v>11</v>
      </c>
      <c r="D18" s="63" t="s">
        <v>34</v>
      </c>
      <c r="E18" s="78" t="s">
        <v>35</v>
      </c>
      <c r="F18" s="79">
        <v>0.7</v>
      </c>
      <c r="G18" s="62" t="s">
        <v>36</v>
      </c>
      <c r="H18" s="63" t="s">
        <v>40</v>
      </c>
      <c r="I18" s="62" t="s">
        <v>42</v>
      </c>
      <c r="J18" s="64">
        <v>0</v>
      </c>
      <c r="K18" s="65">
        <v>1</v>
      </c>
      <c r="L18" s="165"/>
      <c r="M18" s="93"/>
      <c r="N18" s="93"/>
      <c r="O18" s="60" t="s">
        <v>71</v>
      </c>
      <c r="P18" s="61">
        <v>0</v>
      </c>
      <c r="Q18" s="61">
        <v>0</v>
      </c>
      <c r="R18" s="85">
        <v>0</v>
      </c>
      <c r="S18" s="75">
        <v>0</v>
      </c>
      <c r="T18" s="72" t="s">
        <v>107</v>
      </c>
      <c r="U18" s="61" t="s">
        <v>79</v>
      </c>
      <c r="V18" s="73">
        <v>1000000</v>
      </c>
      <c r="W18" s="61">
        <v>0</v>
      </c>
      <c r="X18" s="75">
        <v>0</v>
      </c>
      <c r="Y18" s="61" t="s">
        <v>105</v>
      </c>
      <c r="Z18" s="61" t="s">
        <v>110</v>
      </c>
      <c r="AA18" s="81" t="s">
        <v>113</v>
      </c>
      <c r="AB18" s="80" t="s">
        <v>49</v>
      </c>
    </row>
    <row r="19" spans="1:28" s="76" customFormat="1" ht="187.5" customHeight="1" x14ac:dyDescent="0.25">
      <c r="A19" s="115"/>
      <c r="B19" s="90"/>
      <c r="C19" s="78">
        <v>11</v>
      </c>
      <c r="D19" s="63" t="s">
        <v>34</v>
      </c>
      <c r="E19" s="78" t="s">
        <v>35</v>
      </c>
      <c r="F19" s="79">
        <v>0.7</v>
      </c>
      <c r="G19" s="62" t="s">
        <v>36</v>
      </c>
      <c r="H19" s="63" t="s">
        <v>40</v>
      </c>
      <c r="I19" s="62" t="s">
        <v>43</v>
      </c>
      <c r="J19" s="64">
        <v>0</v>
      </c>
      <c r="K19" s="65">
        <v>1</v>
      </c>
      <c r="L19" s="165"/>
      <c r="M19" s="93"/>
      <c r="N19" s="93"/>
      <c r="O19" s="60" t="s">
        <v>72</v>
      </c>
      <c r="P19" s="61">
        <v>732</v>
      </c>
      <c r="Q19" s="61">
        <v>87</v>
      </c>
      <c r="R19" s="85">
        <v>171</v>
      </c>
      <c r="S19" s="75">
        <v>1</v>
      </c>
      <c r="T19" s="72" t="s">
        <v>109</v>
      </c>
      <c r="U19" s="61" t="s">
        <v>63</v>
      </c>
      <c r="V19" s="73">
        <f>64000000-8808433</f>
        <v>55191567</v>
      </c>
      <c r="W19" s="73">
        <v>23426665</v>
      </c>
      <c r="X19" s="75">
        <f>W19/V19</f>
        <v>0.42446095071009671</v>
      </c>
      <c r="Y19" s="83">
        <v>350</v>
      </c>
      <c r="Z19" s="73" t="s">
        <v>110</v>
      </c>
      <c r="AA19" s="77" t="s">
        <v>116</v>
      </c>
      <c r="AB19" s="80" t="s">
        <v>50</v>
      </c>
    </row>
    <row r="20" spans="1:28" s="76" customFormat="1" ht="45" customHeight="1" x14ac:dyDescent="0.25">
      <c r="A20" s="115"/>
      <c r="B20" s="90"/>
      <c r="C20" s="94">
        <v>11</v>
      </c>
      <c r="D20" s="94" t="s">
        <v>34</v>
      </c>
      <c r="E20" s="94" t="s">
        <v>35</v>
      </c>
      <c r="F20" s="190">
        <v>0.7</v>
      </c>
      <c r="G20" s="94" t="s">
        <v>36</v>
      </c>
      <c r="H20" s="94" t="s">
        <v>40</v>
      </c>
      <c r="I20" s="94" t="s">
        <v>44</v>
      </c>
      <c r="J20" s="184">
        <v>0</v>
      </c>
      <c r="K20" s="187">
        <v>1</v>
      </c>
      <c r="L20" s="165"/>
      <c r="M20" s="93"/>
      <c r="N20" s="93"/>
      <c r="O20" s="60" t="s">
        <v>52</v>
      </c>
      <c r="P20" s="61">
        <v>10</v>
      </c>
      <c r="Q20" s="61">
        <v>8</v>
      </c>
      <c r="R20" s="85">
        <v>0</v>
      </c>
      <c r="S20" s="75">
        <v>1</v>
      </c>
      <c r="T20" s="167" t="s">
        <v>108</v>
      </c>
      <c r="U20" s="93" t="s">
        <v>62</v>
      </c>
      <c r="V20" s="156">
        <f>65000000+8450000+10000000</f>
        <v>83450000</v>
      </c>
      <c r="W20" s="200">
        <f>11640000+3733332</f>
        <v>15373332</v>
      </c>
      <c r="X20" s="199">
        <f>W20/V20</f>
        <v>0.18422207309766328</v>
      </c>
      <c r="Y20" s="200" t="s">
        <v>114</v>
      </c>
      <c r="Z20" s="200" t="s">
        <v>110</v>
      </c>
      <c r="AA20" s="205" t="s">
        <v>115</v>
      </c>
      <c r="AB20" s="155" t="s">
        <v>49</v>
      </c>
    </row>
    <row r="21" spans="1:28" s="76" customFormat="1" ht="64.900000000000006" customHeight="1" x14ac:dyDescent="0.25">
      <c r="A21" s="115"/>
      <c r="B21" s="90"/>
      <c r="C21" s="95"/>
      <c r="D21" s="95"/>
      <c r="E21" s="95"/>
      <c r="F21" s="191"/>
      <c r="G21" s="95"/>
      <c r="H21" s="95"/>
      <c r="I21" s="95"/>
      <c r="J21" s="185"/>
      <c r="K21" s="188"/>
      <c r="L21" s="165"/>
      <c r="M21" s="93"/>
      <c r="N21" s="93"/>
      <c r="O21" s="60" t="s">
        <v>53</v>
      </c>
      <c r="P21" s="61">
        <v>124</v>
      </c>
      <c r="Q21" s="61">
        <v>40</v>
      </c>
      <c r="R21" s="85">
        <v>131</v>
      </c>
      <c r="S21" s="75">
        <v>1</v>
      </c>
      <c r="T21" s="93"/>
      <c r="U21" s="93"/>
      <c r="V21" s="156"/>
      <c r="W21" s="201"/>
      <c r="X21" s="199"/>
      <c r="Y21" s="201"/>
      <c r="Z21" s="201"/>
      <c r="AA21" s="206"/>
      <c r="AB21" s="155"/>
    </row>
    <row r="22" spans="1:28" s="76" customFormat="1" ht="187.5" customHeight="1" x14ac:dyDescent="0.25">
      <c r="A22" s="115"/>
      <c r="B22" s="90"/>
      <c r="C22" s="96"/>
      <c r="D22" s="96"/>
      <c r="E22" s="96"/>
      <c r="F22" s="192"/>
      <c r="G22" s="96"/>
      <c r="H22" s="96"/>
      <c r="I22" s="96"/>
      <c r="J22" s="186"/>
      <c r="K22" s="189"/>
      <c r="L22" s="66"/>
      <c r="M22" s="93"/>
      <c r="N22" s="93"/>
      <c r="O22" s="60" t="s">
        <v>80</v>
      </c>
      <c r="P22" s="61">
        <v>1</v>
      </c>
      <c r="Q22" s="61">
        <v>1</v>
      </c>
      <c r="R22" s="85">
        <v>1</v>
      </c>
      <c r="S22" s="75">
        <f>R22/Q22</f>
        <v>1</v>
      </c>
      <c r="T22" s="93"/>
      <c r="U22" s="93"/>
      <c r="V22" s="156"/>
      <c r="W22" s="202"/>
      <c r="X22" s="199"/>
      <c r="Y22" s="202"/>
      <c r="Z22" s="202"/>
      <c r="AA22" s="207"/>
      <c r="AB22" s="155"/>
    </row>
    <row r="23" spans="1:28" s="4" customFormat="1" ht="161.25" customHeight="1" x14ac:dyDescent="0.25">
      <c r="A23" s="115"/>
      <c r="B23" s="90"/>
      <c r="C23" s="18">
        <v>11</v>
      </c>
      <c r="D23" s="19" t="s">
        <v>34</v>
      </c>
      <c r="E23" s="18" t="s">
        <v>35</v>
      </c>
      <c r="F23" s="20">
        <v>0.7</v>
      </c>
      <c r="G23" s="62" t="s">
        <v>36</v>
      </c>
      <c r="H23" s="62" t="s">
        <v>45</v>
      </c>
      <c r="I23" s="62" t="s">
        <v>46</v>
      </c>
      <c r="J23" s="64">
        <v>0</v>
      </c>
      <c r="K23" s="65">
        <v>1</v>
      </c>
      <c r="L23" s="165">
        <v>2020630010038</v>
      </c>
      <c r="M23" s="93" t="s">
        <v>78</v>
      </c>
      <c r="N23" s="93" t="s">
        <v>58</v>
      </c>
      <c r="O23" s="60" t="s">
        <v>73</v>
      </c>
      <c r="P23" s="61">
        <v>1208</v>
      </c>
      <c r="Q23" s="61">
        <v>150</v>
      </c>
      <c r="R23" s="85">
        <v>100</v>
      </c>
      <c r="S23" s="53">
        <v>1</v>
      </c>
      <c r="T23" s="61" t="s">
        <v>59</v>
      </c>
      <c r="U23" s="61" t="s">
        <v>64</v>
      </c>
      <c r="V23" s="73">
        <v>55263065</v>
      </c>
      <c r="W23" s="73">
        <v>32053329</v>
      </c>
      <c r="X23" s="53">
        <f>W23/V23</f>
        <v>0.58001359497523342</v>
      </c>
      <c r="Y23" s="82">
        <v>350</v>
      </c>
      <c r="Z23" s="34" t="s">
        <v>110</v>
      </c>
      <c r="AA23" s="58" t="s">
        <v>118</v>
      </c>
      <c r="AB23" s="32" t="s">
        <v>51</v>
      </c>
    </row>
    <row r="24" spans="1:28" s="4" customFormat="1" ht="70.5" customHeight="1" thickBot="1" x14ac:dyDescent="0.3">
      <c r="A24" s="116"/>
      <c r="B24" s="117"/>
      <c r="C24" s="22">
        <v>11</v>
      </c>
      <c r="D24" s="23" t="s">
        <v>34</v>
      </c>
      <c r="E24" s="22" t="s">
        <v>35</v>
      </c>
      <c r="F24" s="24">
        <v>0.7</v>
      </c>
      <c r="G24" s="67" t="s">
        <v>36</v>
      </c>
      <c r="H24" s="67" t="s">
        <v>47</v>
      </c>
      <c r="I24" s="67" t="s">
        <v>48</v>
      </c>
      <c r="J24" s="68">
        <v>0</v>
      </c>
      <c r="K24" s="69">
        <v>1</v>
      </c>
      <c r="L24" s="166"/>
      <c r="M24" s="157"/>
      <c r="N24" s="157"/>
      <c r="O24" s="70" t="s">
        <v>74</v>
      </c>
      <c r="P24" s="71">
        <v>0</v>
      </c>
      <c r="Q24" s="71">
        <v>1</v>
      </c>
      <c r="R24" s="88">
        <v>0</v>
      </c>
      <c r="S24" s="54">
        <f t="shared" ref="S24" si="0">R24/Q24</f>
        <v>0</v>
      </c>
      <c r="T24" s="71" t="s">
        <v>60</v>
      </c>
      <c r="U24" s="71" t="s">
        <v>62</v>
      </c>
      <c r="V24" s="74">
        <v>5140000</v>
      </c>
      <c r="W24" s="74">
        <v>0</v>
      </c>
      <c r="X24" s="54">
        <f>W24/V24</f>
        <v>0</v>
      </c>
      <c r="Y24" s="25" t="s">
        <v>105</v>
      </c>
      <c r="Z24" s="25" t="s">
        <v>110</v>
      </c>
      <c r="AA24" s="84" t="s">
        <v>112</v>
      </c>
      <c r="AB24" s="26" t="s">
        <v>51</v>
      </c>
    </row>
    <row r="25" spans="1:28" ht="15" customHeight="1" x14ac:dyDescent="0.25">
      <c r="A25" s="146" t="s">
        <v>12</v>
      </c>
      <c r="B25" s="146"/>
      <c r="C25" s="146"/>
      <c r="D25" s="146"/>
      <c r="E25" s="146"/>
      <c r="F25" s="146"/>
      <c r="G25" s="146"/>
      <c r="H25" s="146"/>
      <c r="I25" s="146"/>
      <c r="J25" s="146"/>
      <c r="K25" s="146"/>
      <c r="L25" s="146"/>
      <c r="M25" s="146"/>
      <c r="N25" s="146"/>
      <c r="O25" s="146"/>
      <c r="P25" s="146"/>
      <c r="Q25" s="146"/>
      <c r="R25" s="146"/>
      <c r="S25" s="146"/>
      <c r="T25" s="146"/>
      <c r="U25" s="146"/>
      <c r="V25" s="149">
        <f>SUM(V12:V24)</f>
        <v>924027639</v>
      </c>
      <c r="W25" s="149">
        <f>SUM(W12:W24)</f>
        <v>125553308</v>
      </c>
      <c r="X25" s="208">
        <f>W25/V25</f>
        <v>0.13587613909025073</v>
      </c>
      <c r="Y25" s="158"/>
      <c r="Z25" s="159"/>
      <c r="AA25" s="159"/>
      <c r="AB25" s="160"/>
    </row>
    <row r="26" spans="1:28" ht="13.15" customHeight="1" x14ac:dyDescent="0.25">
      <c r="A26" s="147"/>
      <c r="B26" s="147"/>
      <c r="C26" s="147"/>
      <c r="D26" s="147"/>
      <c r="E26" s="147"/>
      <c r="F26" s="147"/>
      <c r="G26" s="147"/>
      <c r="H26" s="147"/>
      <c r="I26" s="147"/>
      <c r="J26" s="147"/>
      <c r="K26" s="147"/>
      <c r="L26" s="147"/>
      <c r="M26" s="147"/>
      <c r="N26" s="147"/>
      <c r="O26" s="147"/>
      <c r="P26" s="147"/>
      <c r="Q26" s="147"/>
      <c r="R26" s="147"/>
      <c r="S26" s="147"/>
      <c r="T26" s="147"/>
      <c r="U26" s="147"/>
      <c r="V26" s="150"/>
      <c r="W26" s="150"/>
      <c r="X26" s="209"/>
      <c r="Y26" s="161"/>
      <c r="Z26" s="162"/>
      <c r="AA26" s="162"/>
      <c r="AB26" s="163"/>
    </row>
    <row r="27" spans="1:28" x14ac:dyDescent="0.25">
      <c r="A27" s="5"/>
      <c r="B27" s="6"/>
      <c r="C27" s="7"/>
      <c r="D27" s="6"/>
      <c r="E27" s="7"/>
      <c r="F27" s="6"/>
      <c r="G27" s="7"/>
      <c r="H27" s="6"/>
      <c r="I27" s="7"/>
      <c r="J27" s="7"/>
      <c r="K27" s="6"/>
      <c r="L27" s="7"/>
      <c r="M27" s="6"/>
      <c r="N27" s="3"/>
      <c r="O27" s="3"/>
      <c r="P27" s="3"/>
      <c r="Q27" s="3"/>
      <c r="R27" s="17"/>
      <c r="S27" s="17"/>
      <c r="T27" s="3"/>
      <c r="U27" s="3"/>
      <c r="V27" s="8"/>
      <c r="W27" s="8"/>
      <c r="X27" s="8"/>
      <c r="Y27" s="8"/>
      <c r="Z27" s="8"/>
      <c r="AA27" s="8"/>
      <c r="AB27" s="2"/>
    </row>
    <row r="28" spans="1:28" ht="42.75" customHeight="1" x14ac:dyDescent="0.25">
      <c r="A28" s="5"/>
      <c r="B28" s="6"/>
      <c r="C28" s="7"/>
      <c r="D28" s="6"/>
      <c r="E28" s="7"/>
      <c r="F28" s="6"/>
      <c r="G28" s="3"/>
      <c r="H28" s="3"/>
      <c r="I28" s="3"/>
      <c r="J28" s="154" t="s">
        <v>10</v>
      </c>
      <c r="K28" s="154"/>
      <c r="L28" s="154"/>
      <c r="M28" s="7"/>
      <c r="N28" s="7"/>
      <c r="O28" s="154" t="s">
        <v>9</v>
      </c>
      <c r="P28" s="154"/>
      <c r="Q28" s="154"/>
      <c r="R28" s="29"/>
      <c r="S28" s="29"/>
      <c r="T28" s="151"/>
      <c r="U28" s="152"/>
      <c r="V28" s="152"/>
      <c r="W28" s="152"/>
      <c r="X28" s="152"/>
      <c r="Y28" s="152"/>
      <c r="Z28" s="152"/>
      <c r="AA28" s="152"/>
      <c r="AB28" s="153"/>
    </row>
    <row r="29" spans="1:28" x14ac:dyDescent="0.25">
      <c r="A29" s="5"/>
      <c r="B29" s="6"/>
      <c r="C29" s="7"/>
      <c r="D29" s="6"/>
      <c r="E29" s="7"/>
      <c r="F29" s="6"/>
      <c r="G29" s="3"/>
      <c r="H29" s="3"/>
      <c r="I29" s="3"/>
      <c r="J29" s="7"/>
      <c r="K29" s="6"/>
      <c r="L29" s="7"/>
      <c r="M29" s="6"/>
      <c r="N29" s="6"/>
      <c r="O29" s="7"/>
      <c r="P29" s="7"/>
      <c r="Q29" s="3"/>
      <c r="R29" s="17"/>
      <c r="S29" s="17"/>
      <c r="T29" s="3"/>
      <c r="U29" s="3"/>
      <c r="V29" s="8"/>
      <c r="W29" s="8"/>
      <c r="X29" s="8"/>
      <c r="Y29" s="8"/>
      <c r="Z29" s="8"/>
      <c r="AA29" s="8"/>
      <c r="AB29" s="2"/>
    </row>
    <row r="30" spans="1:28" x14ac:dyDescent="0.25">
      <c r="A30" s="5"/>
      <c r="B30" s="6"/>
      <c r="C30" s="7"/>
      <c r="D30" s="6"/>
      <c r="E30" s="7"/>
      <c r="F30" s="6"/>
      <c r="G30" s="3"/>
      <c r="H30" s="3"/>
      <c r="I30" s="3"/>
      <c r="J30" s="7"/>
      <c r="K30" s="6"/>
      <c r="L30" s="7"/>
      <c r="M30" s="6"/>
      <c r="N30" s="6"/>
      <c r="O30" s="7"/>
      <c r="P30" s="7"/>
      <c r="Q30" s="7"/>
      <c r="R30" s="7"/>
      <c r="S30" s="7"/>
      <c r="T30" s="7"/>
      <c r="U30" s="7"/>
      <c r="V30" s="57"/>
      <c r="W30" s="8"/>
      <c r="X30" s="8"/>
      <c r="Y30" s="8"/>
      <c r="Z30" s="8"/>
      <c r="AA30" s="8"/>
      <c r="AB30" s="9"/>
    </row>
    <row r="31" spans="1:28" x14ac:dyDescent="0.25">
      <c r="A31" s="5"/>
      <c r="B31" s="6"/>
      <c r="C31" s="7"/>
      <c r="D31" s="6"/>
      <c r="E31" s="7"/>
      <c r="F31" s="6"/>
      <c r="G31" s="3"/>
      <c r="H31" s="3"/>
      <c r="I31" s="3"/>
      <c r="J31" s="7"/>
      <c r="K31" s="6"/>
      <c r="L31" s="7"/>
      <c r="M31" s="6"/>
      <c r="N31" s="6"/>
      <c r="O31" s="7"/>
      <c r="P31" s="7"/>
      <c r="Q31" s="7"/>
      <c r="R31" s="7"/>
      <c r="S31" s="7"/>
      <c r="T31" s="7"/>
      <c r="U31" s="7"/>
      <c r="V31" s="8"/>
      <c r="W31" s="8"/>
      <c r="X31" s="8"/>
      <c r="Y31" s="8"/>
      <c r="Z31" s="8"/>
      <c r="AA31" s="8"/>
      <c r="AB31" s="9"/>
    </row>
    <row r="32" spans="1:28" ht="14.25" customHeight="1" thickBot="1" x14ac:dyDescent="0.3">
      <c r="A32" s="5"/>
      <c r="B32" s="6"/>
      <c r="C32" s="7"/>
      <c r="D32" s="6"/>
      <c r="E32" s="7"/>
      <c r="F32" s="6"/>
      <c r="G32" s="3"/>
      <c r="H32" s="3"/>
      <c r="I32" s="3"/>
      <c r="J32" s="10"/>
      <c r="K32" s="10"/>
      <c r="L32" s="10"/>
      <c r="M32" s="6"/>
      <c r="N32" s="6"/>
      <c r="O32" s="10"/>
      <c r="P32" s="10"/>
      <c r="Q32" s="7"/>
      <c r="R32" s="7"/>
      <c r="S32" s="7"/>
      <c r="T32" s="7"/>
      <c r="U32" s="7"/>
      <c r="V32" s="8"/>
      <c r="W32" s="8"/>
      <c r="X32" s="8"/>
      <c r="Y32" s="8"/>
      <c r="Z32" s="8"/>
      <c r="AA32" s="8"/>
      <c r="AB32" s="9"/>
    </row>
    <row r="33" spans="1:28" ht="25.5" customHeight="1" x14ac:dyDescent="0.25">
      <c r="A33" s="5"/>
      <c r="B33" s="6"/>
      <c r="C33" s="11"/>
      <c r="D33" s="6"/>
      <c r="E33" s="7"/>
      <c r="F33" s="6"/>
      <c r="G33" s="3"/>
      <c r="H33" s="3"/>
      <c r="I33" s="3"/>
      <c r="J33" s="148" t="s">
        <v>54</v>
      </c>
      <c r="K33" s="148"/>
      <c r="L33" s="148"/>
      <c r="M33" s="12"/>
      <c r="N33" s="12"/>
      <c r="O33" s="148" t="s">
        <v>55</v>
      </c>
      <c r="P33" s="148"/>
      <c r="Q33" s="148"/>
      <c r="R33" s="28"/>
      <c r="S33" s="28"/>
      <c r="T33" s="7"/>
      <c r="U33" s="7"/>
      <c r="V33" s="57"/>
      <c r="W33" s="57"/>
      <c r="X33" s="8"/>
      <c r="Y33" s="8"/>
      <c r="Z33" s="8"/>
      <c r="AA33" s="8"/>
      <c r="AB33" s="9"/>
    </row>
    <row r="34" spans="1:28" ht="10.5" x14ac:dyDescent="0.25">
      <c r="A34" s="5"/>
      <c r="B34" s="6"/>
      <c r="C34" s="11"/>
      <c r="D34" s="6"/>
      <c r="E34" s="7"/>
      <c r="F34" s="6"/>
      <c r="G34" s="3"/>
      <c r="H34" s="3"/>
      <c r="I34" s="3"/>
      <c r="J34" s="7" t="s">
        <v>11</v>
      </c>
      <c r="K34" s="6"/>
      <c r="L34" s="13"/>
      <c r="M34" s="12"/>
      <c r="N34" s="12"/>
      <c r="O34" s="7" t="s">
        <v>56</v>
      </c>
      <c r="P34" s="6"/>
      <c r="Q34" s="7"/>
      <c r="R34" s="7"/>
      <c r="S34" s="7"/>
      <c r="T34" s="7"/>
      <c r="U34" s="7"/>
      <c r="V34" s="8"/>
      <c r="W34" s="8"/>
      <c r="X34" s="8"/>
      <c r="Y34" s="8"/>
      <c r="Z34" s="8"/>
      <c r="AA34" s="8"/>
      <c r="AB34" s="9"/>
    </row>
    <row r="35" spans="1:28" x14ac:dyDescent="0.25">
      <c r="A35" s="5"/>
      <c r="B35" s="6"/>
      <c r="C35" s="7"/>
      <c r="D35" s="6"/>
      <c r="E35" s="7"/>
      <c r="F35" s="6"/>
      <c r="G35" s="7"/>
      <c r="H35" s="6"/>
      <c r="I35" s="7"/>
      <c r="J35" s="7"/>
      <c r="K35" s="6"/>
      <c r="L35" s="7"/>
      <c r="M35" s="6"/>
      <c r="N35" s="7"/>
      <c r="O35" s="7"/>
      <c r="P35" s="7"/>
      <c r="Q35" s="7"/>
      <c r="R35" s="7"/>
      <c r="S35" s="7"/>
      <c r="T35" s="7"/>
      <c r="U35" s="7"/>
      <c r="V35" s="8"/>
      <c r="W35" s="8"/>
      <c r="X35" s="8"/>
      <c r="Y35" s="8"/>
      <c r="Z35" s="8"/>
      <c r="AA35" s="8"/>
      <c r="AB35" s="9"/>
    </row>
    <row r="36" spans="1:28" x14ac:dyDescent="0.25">
      <c r="A36" s="5"/>
      <c r="B36" s="6"/>
      <c r="C36" s="7"/>
      <c r="D36" s="6"/>
      <c r="E36" s="7"/>
      <c r="F36" s="6"/>
      <c r="G36" s="7"/>
      <c r="H36" s="6"/>
      <c r="I36" s="7"/>
      <c r="J36" s="7"/>
      <c r="K36" s="6"/>
      <c r="L36" s="7"/>
      <c r="M36" s="6"/>
      <c r="N36" s="7"/>
      <c r="O36" s="7"/>
      <c r="P36" s="7"/>
      <c r="Q36" s="7"/>
      <c r="R36" s="7"/>
      <c r="S36" s="7"/>
      <c r="T36" s="7"/>
      <c r="U36" s="7"/>
      <c r="V36" s="8"/>
      <c r="W36" s="8"/>
      <c r="X36" s="8"/>
      <c r="Y36" s="8"/>
      <c r="Z36" s="8"/>
      <c r="AA36" s="8"/>
      <c r="AB36" s="9"/>
    </row>
    <row r="37" spans="1:28" ht="31.5" customHeight="1" thickBot="1" x14ac:dyDescent="0.3">
      <c r="A37" s="143" t="s">
        <v>13</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5"/>
    </row>
  </sheetData>
  <mergeCells count="120">
    <mergeCell ref="Y10:Y11"/>
    <mergeCell ref="Z10:Z11"/>
    <mergeCell ref="AA10:AA11"/>
    <mergeCell ref="AB10:AB11"/>
    <mergeCell ref="T20:T22"/>
    <mergeCell ref="W12:W13"/>
    <mergeCell ref="X12:X13"/>
    <mergeCell ref="W14:W17"/>
    <mergeCell ref="X14:X17"/>
    <mergeCell ref="W20:W22"/>
    <mergeCell ref="X20:X22"/>
    <mergeCell ref="V10:V11"/>
    <mergeCell ref="W10:W11"/>
    <mergeCell ref="V20:V22"/>
    <mergeCell ref="AB20:AB22"/>
    <mergeCell ref="AA12:AA13"/>
    <mergeCell ref="AA14:AA17"/>
    <mergeCell ref="AA20:AA22"/>
    <mergeCell ref="Z14:Z17"/>
    <mergeCell ref="Y14:Y17"/>
    <mergeCell ref="Z20:Z22"/>
    <mergeCell ref="Y20:Y22"/>
    <mergeCell ref="A6:J6"/>
    <mergeCell ref="R8:S8"/>
    <mergeCell ref="T8:X8"/>
    <mergeCell ref="A7:G7"/>
    <mergeCell ref="L14:L21"/>
    <mergeCell ref="L12:L13"/>
    <mergeCell ref="M12:M13"/>
    <mergeCell ref="N12:N13"/>
    <mergeCell ref="G14:G17"/>
    <mergeCell ref="I14:I17"/>
    <mergeCell ref="J14:J17"/>
    <mergeCell ref="J20:J22"/>
    <mergeCell ref="K20:K22"/>
    <mergeCell ref="M14:M22"/>
    <mergeCell ref="D20:D22"/>
    <mergeCell ref="E20:E22"/>
    <mergeCell ref="F20:F22"/>
    <mergeCell ref="R10:R11"/>
    <mergeCell ref="T10:T11"/>
    <mergeCell ref="U10:U11"/>
    <mergeCell ref="M10:M11"/>
    <mergeCell ref="N10:N11"/>
    <mergeCell ref="O10:O11"/>
    <mergeCell ref="P10:P11"/>
    <mergeCell ref="Q10:Q11"/>
    <mergeCell ref="X25:X26"/>
    <mergeCell ref="W25:W26"/>
    <mergeCell ref="F10:F11"/>
    <mergeCell ref="I10:I11"/>
    <mergeCell ref="J10:J11"/>
    <mergeCell ref="K10:K11"/>
    <mergeCell ref="L10:L11"/>
    <mergeCell ref="I9:K9"/>
    <mergeCell ref="I12:I13"/>
    <mergeCell ref="J12:J13"/>
    <mergeCell ref="T12:T13"/>
    <mergeCell ref="U12:U13"/>
    <mergeCell ref="V12:V13"/>
    <mergeCell ref="A8:K8"/>
    <mergeCell ref="L8:N8"/>
    <mergeCell ref="O8:Q8"/>
    <mergeCell ref="A37:AB37"/>
    <mergeCell ref="A25:U26"/>
    <mergeCell ref="O33:Q33"/>
    <mergeCell ref="V25:V26"/>
    <mergeCell ref="T28:AB28"/>
    <mergeCell ref="O28:Q28"/>
    <mergeCell ref="J28:L28"/>
    <mergeCell ref="J33:L33"/>
    <mergeCell ref="H14:H17"/>
    <mergeCell ref="AB14:AB17"/>
    <mergeCell ref="V14:V17"/>
    <mergeCell ref="M23:M24"/>
    <mergeCell ref="N23:N24"/>
    <mergeCell ref="Y25:AB26"/>
    <mergeCell ref="F14:F17"/>
    <mergeCell ref="L23:L24"/>
    <mergeCell ref="U20:U22"/>
    <mergeCell ref="U14:U17"/>
    <mergeCell ref="T14:T17"/>
    <mergeCell ref="G12:G13"/>
    <mergeCell ref="H12:H13"/>
    <mergeCell ref="C1:AA1"/>
    <mergeCell ref="C3:AA3"/>
    <mergeCell ref="C4:AA4"/>
    <mergeCell ref="A5:G5"/>
    <mergeCell ref="H5:M5"/>
    <mergeCell ref="N5:AB5"/>
    <mergeCell ref="A14:A24"/>
    <mergeCell ref="B14:B24"/>
    <mergeCell ref="A1:B4"/>
    <mergeCell ref="D9:F9"/>
    <mergeCell ref="L6:AB6"/>
    <mergeCell ref="Y8:Z8"/>
    <mergeCell ref="A9:A11"/>
    <mergeCell ref="B9:B11"/>
    <mergeCell ref="C9:C11"/>
    <mergeCell ref="G9:G11"/>
    <mergeCell ref="H9:H11"/>
    <mergeCell ref="D10:D11"/>
    <mergeCell ref="E10:E11"/>
    <mergeCell ref="C14:C17"/>
    <mergeCell ref="A12:A13"/>
    <mergeCell ref="AB12:AB13"/>
    <mergeCell ref="F12:F13"/>
    <mergeCell ref="K12:K13"/>
    <mergeCell ref="B12:B13"/>
    <mergeCell ref="C12:C13"/>
    <mergeCell ref="D12:D13"/>
    <mergeCell ref="E12:E13"/>
    <mergeCell ref="N14:N22"/>
    <mergeCell ref="C20:C22"/>
    <mergeCell ref="G20:G22"/>
    <mergeCell ref="H20:H22"/>
    <mergeCell ref="I20:I22"/>
    <mergeCell ref="K14:K17"/>
    <mergeCell ref="D14:D17"/>
    <mergeCell ref="E14:E17"/>
  </mergeCells>
  <conditionalFormatting sqref="S12:S24">
    <cfRule type="colorScale" priority="4">
      <colorScale>
        <cfvo type="percent" val="0"/>
        <cfvo type="percent" val="50"/>
        <cfvo type="percent" val="100"/>
        <color rgb="FFFF0000"/>
        <color rgb="FFFFFF00"/>
        <color rgb="FF92D050"/>
      </colorScale>
    </cfRule>
    <cfRule type="colorScale" priority="2">
      <colorScale>
        <cfvo type="percent" val="0"/>
        <cfvo type="percent" val="50"/>
        <cfvo type="percent" val="100"/>
        <color rgb="FFFF0000"/>
        <color rgb="FFFFFF00"/>
        <color rgb="FF92D050"/>
      </colorScale>
    </cfRule>
  </conditionalFormatting>
  <conditionalFormatting sqref="X12:X24">
    <cfRule type="colorScale" priority="3">
      <colorScale>
        <cfvo type="percent" val="0"/>
        <cfvo type="percent" val="50"/>
        <cfvo type="percent" val="100"/>
        <color rgb="FFFF0000"/>
        <color rgb="FFFFFF00"/>
        <color rgb="FF92D050"/>
      </colorScale>
    </cfRule>
    <cfRule type="colorScale" priority="1">
      <colorScale>
        <cfvo type="percent" val="0"/>
        <cfvo type="percent" val="50"/>
        <cfvo type="percent" val="100"/>
        <color rgb="FFFF0000"/>
        <color rgb="FFFFFF00"/>
        <color rgb="FF92D050"/>
      </colorScale>
    </cfRule>
  </conditionalFormatting>
  <printOptions horizontalCentered="1"/>
  <pageMargins left="0.39370078740157483" right="0.39370078740157483" top="0.39370078740157483" bottom="0.39370078740157483" header="0.27559055118110237" footer="0.31496062992125984"/>
  <pageSetup paperSize="5" scale="40" firstPageNumber="0" fitToHeight="2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ACCION</vt:lpstr>
      <vt:lpstr>'PLAN DE ACCION'!Área_de_impresión</vt:lpstr>
      <vt:lpstr>'PLAN DE ACCION'!Títulos_a_imprimir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dc:creator>
  <cp:lastModifiedBy>Clemencia</cp:lastModifiedBy>
  <cp:lastPrinted>2020-10-12T21:48:09Z</cp:lastPrinted>
  <dcterms:created xsi:type="dcterms:W3CDTF">2012-06-01T17:13:38Z</dcterms:created>
  <dcterms:modified xsi:type="dcterms:W3CDTF">2021-02-14T20:14:40Z</dcterms:modified>
</cp:coreProperties>
</file>