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05" tabRatio="493" activeTab="0"/>
  </bookViews>
  <sheets>
    <sheet name="PLAN DE ACCION DE EDUCACION" sheetId="1" r:id="rId1"/>
  </sheets>
  <definedNames>
    <definedName name="_xlnm.Print_Area" localSheetId="0">'PLAN DE ACCION DE EDUCACION'!$A$1:$W$104</definedName>
    <definedName name="_xlnm.Print_Titles" localSheetId="0">'PLAN DE ACCION DE EDUCACION'!$1:$9</definedName>
  </definedNames>
  <calcPr calcMode="manual" fullCalcOnLoad="1"/>
</workbook>
</file>

<file path=xl/comments1.xml><?xml version="1.0" encoding="utf-8"?>
<comments xmlns="http://schemas.openxmlformats.org/spreadsheetml/2006/main">
  <authors>
    <author>JFGiraldo</author>
  </authors>
  <commentList>
    <comment ref="O38" authorId="0">
      <text>
        <r>
          <rPr>
            <b/>
            <sz val="9"/>
            <rFont val="Tahoma"/>
            <family val="2"/>
          </rPr>
          <t>Repetido</t>
        </r>
      </text>
    </comment>
    <comment ref="O20" authorId="0">
      <text>
        <r>
          <rPr>
            <b/>
            <sz val="9"/>
            <rFont val="Tahoma"/>
            <family val="2"/>
          </rPr>
          <t>Repetido</t>
        </r>
      </text>
    </comment>
    <comment ref="O21" authorId="0">
      <text>
        <r>
          <rPr>
            <b/>
            <sz val="9"/>
            <rFont val="Tahoma"/>
            <family val="2"/>
          </rPr>
          <t>Repetido</t>
        </r>
      </text>
    </comment>
    <comment ref="O22" authorId="0">
      <text>
        <r>
          <rPr>
            <b/>
            <sz val="9"/>
            <rFont val="Tahoma"/>
            <family val="2"/>
          </rPr>
          <t>Repetido</t>
        </r>
      </text>
    </comment>
    <comment ref="O23" authorId="0">
      <text>
        <r>
          <rPr>
            <b/>
            <sz val="9"/>
            <rFont val="Tahoma"/>
            <family val="2"/>
          </rPr>
          <t>Repetido</t>
        </r>
      </text>
    </comment>
  </commentList>
</comments>
</file>

<file path=xl/sharedStrings.xml><?xml version="1.0" encoding="utf-8"?>
<sst xmlns="http://schemas.openxmlformats.org/spreadsheetml/2006/main" count="460" uniqueCount="331">
  <si>
    <t>Responsable</t>
  </si>
  <si>
    <t>Fuente</t>
  </si>
  <si>
    <t>PROGRAMA</t>
  </si>
  <si>
    <t xml:space="preserve">Proceso de Direccionamiento Estratégico </t>
  </si>
  <si>
    <t>Departamento Administrativo de Planeación</t>
  </si>
  <si>
    <t xml:space="preserve">PLAN DE ACCIÓN                         </t>
  </si>
  <si>
    <t>Página : 1 de 1</t>
  </si>
  <si>
    <t>Subprograma</t>
  </si>
  <si>
    <t>Nombre del Proyecto</t>
  </si>
  <si>
    <t>Objetivo del Proyecto</t>
  </si>
  <si>
    <t>Rubro Presupuestal</t>
  </si>
  <si>
    <t>Meta de Producto de Subprograma</t>
  </si>
  <si>
    <t xml:space="preserve">Indicador de Producto del proyecto </t>
  </si>
  <si>
    <t>COMPONENTE</t>
  </si>
  <si>
    <t xml:space="preserve"> SECTOR</t>
  </si>
  <si>
    <t>Indicador de Resultado</t>
  </si>
  <si>
    <t>PLAN DE DESARROLLO</t>
  </si>
  <si>
    <t>Valor de la meta del indicador de producto del proyecto programada para la vigencia actual</t>
  </si>
  <si>
    <t xml:space="preserve">Línea base del indicador de producto del Proyecto
</t>
  </si>
  <si>
    <t>Indicador de Producto de Subprograma</t>
  </si>
  <si>
    <t>Línea base del indicador de producto del Subprograma</t>
  </si>
  <si>
    <t>RESPONSABLE DE LA DEPENDENCIA  Y/O ENTIDAD</t>
  </si>
  <si>
    <t xml:space="preserve">Recursos asignados, en pesos en el momento presupuestal </t>
  </si>
  <si>
    <t>Fecha: 03/06/2016</t>
  </si>
  <si>
    <t>Versión: 006</t>
  </si>
  <si>
    <t>____________________________________________________________
Centro Administrativo Municipal CAM, piso __ Tel – (6) 741 71 00 Ext. ____</t>
  </si>
  <si>
    <t>Educación</t>
  </si>
  <si>
    <t>Educación Inicial</t>
  </si>
  <si>
    <t>Cobertura</t>
  </si>
  <si>
    <t>Calidad</t>
  </si>
  <si>
    <t>Pertinencia e Innovación</t>
  </si>
  <si>
    <t>Eficiencia Educativa</t>
  </si>
  <si>
    <t xml:space="preserve">Tasa de cobertura bruta en transición                                                                 </t>
  </si>
  <si>
    <t>Tasa de cobertura neta</t>
  </si>
  <si>
    <t xml:space="preserve">Tasa de deserción en preescolar                                                          </t>
  </si>
  <si>
    <t xml:space="preserve">Tasa de reprobación en preescolar                                                          </t>
  </si>
  <si>
    <t>Tasa bruta de cobertura</t>
  </si>
  <si>
    <t>Tasa neta de cobertura</t>
  </si>
  <si>
    <t>Tasa de analfabetismo</t>
  </si>
  <si>
    <t>Tasa de deserción</t>
  </si>
  <si>
    <t>Nivel  MMA del índice sintético de calidad para primaria</t>
  </si>
  <si>
    <t>Nivel  MMA del índice sintético de calidad para secundaria</t>
  </si>
  <si>
    <t>Nivel  MMA del índice sintético de calidad para media</t>
  </si>
  <si>
    <t>Porcentaje de instituciones oficiales en niveles A+, A, B</t>
  </si>
  <si>
    <t>Tasa de reprobación (indicador MEN)</t>
  </si>
  <si>
    <t>Promedio de pruebas saber en competencias ciudadanas</t>
  </si>
  <si>
    <t>Porcentaje de estudiantes del sector oficial evaluados con nivel b1 o superior de inglés del marco común europeo</t>
  </si>
  <si>
    <t>Porcentaje de estudiantes que hacen uso y apropiación de medios y tics en el aula</t>
  </si>
  <si>
    <t>Porcentaje de instituciones con educación media articuladas a procesos de media, media técnica y educación terciaria</t>
  </si>
  <si>
    <t xml:space="preserve">Porcentaje de personal de planta central con procesos de la secretaria de educación certificados                  </t>
  </si>
  <si>
    <t>Niveles promedio de eficiencia y eficacia en la gestión</t>
  </si>
  <si>
    <t>Niveles de conectividad</t>
  </si>
  <si>
    <t>Mejoramiento de ambientes escolares para la educación inicial para la paz</t>
  </si>
  <si>
    <t>Educación inicial para la Paz</t>
  </si>
  <si>
    <t>Educación inclusiva con acceso y permanencia para poblaciones vulnerables para la paz</t>
  </si>
  <si>
    <t>Funcionamiento y prestación del servicio educativo de las instituciones educativas (pago de salarios, prestaciones sociales, seguridad social y transferencias de nómina del personal docente y administrativo de las instituciones educativas)</t>
  </si>
  <si>
    <t>Funcionamiento y prestación del servicio educativo de las instituciones educativas (fondo de servicios educativos/transferencias a las instituciones educativas)</t>
  </si>
  <si>
    <t>Excelencia educativa para la Paz</t>
  </si>
  <si>
    <t>Educación y Cultura para la Paz</t>
  </si>
  <si>
    <t>Mejoramiento de ambientes escolares para la Paz</t>
  </si>
  <si>
    <t>Funcionamiento de las instituciones educativas</t>
  </si>
  <si>
    <t>Colombia Bilingüe</t>
  </si>
  <si>
    <t>Armenia Ciudad Tecnológica</t>
  </si>
  <si>
    <t>Modernización de la Educación media para la Paz</t>
  </si>
  <si>
    <t>Eficiencia y Modernización Administrativa</t>
  </si>
  <si>
    <t>Otros proyectos de conectividad</t>
  </si>
  <si>
    <t>Funcionamiento y prestación de servicios del sector educativo del nivel central</t>
  </si>
  <si>
    <t xml:space="preserve">Centros de desarrollo infantil construidos en el cuatrienio </t>
  </si>
  <si>
    <t>Centros de desarrollo infantil  adecuados y con mantenimiento en cuatrienio</t>
  </si>
  <si>
    <t xml:space="preserve">Porcentaje de niños y niñas que transitan al sistema educativo formal anualmente       </t>
  </si>
  <si>
    <t>Asesorías y acompañamiento técnico a los prestadores de servicio en educación inicial por año</t>
  </si>
  <si>
    <t>Agentes educativos formados en el cuatrienio</t>
  </si>
  <si>
    <t>Visitas de inspección y vigilancia para el seguimiento a los referentes técnicos y al cumplimiento de la calidad en educación inicial por año</t>
  </si>
  <si>
    <t>Macro proceso de educación inicial implementado en la Secretaria de Educación en el cuatrienio</t>
  </si>
  <si>
    <t>Número de niños, niñas y jóvenes  de poblaciones etnia, afro e indígenas matriculados y con atención en el sistema educativo oficial de Armenia por año</t>
  </si>
  <si>
    <t>Número de niños, niñas y jóvenes de población vulnerable atendida y jóvenes y adultos matriculados y con atención en el sistema educativo oficial por año</t>
  </si>
  <si>
    <t>Número de niños, niñas y jóvenes matriculados y con atención en el sistema educativo oficial por año</t>
  </si>
  <si>
    <t>Número de niños, niñas y jóvenes  de poblaciones etnia, afro e indígenas en modelos flexibles por año</t>
  </si>
  <si>
    <t>Número de niños, niñas y jóvenes  con necesidades educativas especiales en modelos flexibles por año</t>
  </si>
  <si>
    <t>Número de niños, niñas y jóvenes víctima del conflicto en modelos flexibles por año</t>
  </si>
  <si>
    <t>Número de personas mayores de 15 años en el programa de adultos por año</t>
  </si>
  <si>
    <t>Número de niños, niñas y jóvenes beneficiarios de kits y/o uniformes escolares por año</t>
  </si>
  <si>
    <t>Porcentaje de docentes y administrativos de las instituciones educativas con pago oportuno  de  salarios, prestaciones sociales, seguridad social y transferencias de nómina anualmente</t>
  </si>
  <si>
    <t>Porcentaje de instituciones educativas recibiendo transferencias por proyectos específicos anualmente</t>
  </si>
  <si>
    <t>Porcentaje de la población evaluada en el sector oficial en las pruebas SABER 3  lenguaje  (nivel avanzado y satisfactorio) en el cuatrienio</t>
  </si>
  <si>
    <t>Porcentaje de la población evaluada en el sector oficial en las pruebas SABER 3 matemáticas  (nivel avanzado y satisfactorio) en el cuatrienio</t>
  </si>
  <si>
    <t>Porcentaje de la población evaluada en el sector oficial en las pruebas SABER 5 lenguaje (avanzado y satisfactorio) en el cuatrienio</t>
  </si>
  <si>
    <t>Porcentaje de la población evaluada en el sector oficial en las pruebas SABER 5 matemáticas (avanzado y satisfactorio) en el cuatrienio</t>
  </si>
  <si>
    <t>Número de docentes que presentan la prueba de ascenso y reubicación  anualmente</t>
  </si>
  <si>
    <t>Número de docentes beneficiados con becas anualmente</t>
  </si>
  <si>
    <t>Número de docentes beneficiados  todos a aprender  anualmente</t>
  </si>
  <si>
    <t>Número de instituciones educativas participando en todos a aprender  anualmente</t>
  </si>
  <si>
    <t>Número de estudiantes beneficiados todos a aprender anualmente</t>
  </si>
  <si>
    <t>Porcentaje de estudiantes en niveles de satisfactorio y avanzado en matemáticas grado 5 en el cuatrienio</t>
  </si>
  <si>
    <t>Porcentaje de estudiantes en niveles de satisfactorio y avanzado en lenguaje grado 5 en el cuatrienio</t>
  </si>
  <si>
    <t>Porcentaje de la población evaluada en el sector oficial en las pruebas SABER 9 lenguaje (avanzado y satisfactorio) en el cuatrienio</t>
  </si>
  <si>
    <t>Porcentaje de la población evaluada en el sector oficial en las pruebas SABER 9 matemáticas (avanzado y satisfactorio) en el cuatrienio</t>
  </si>
  <si>
    <t>Promedio de pruebas SABER grado 11 en el sector oficial (todas las áreas) en el cuatrienio</t>
  </si>
  <si>
    <t>Número de estudiantes que participan en la prueba SUPÉRATE anualmente</t>
  </si>
  <si>
    <t>Número de instituciones que participan en la prueba SUPÉRATE anualmente</t>
  </si>
  <si>
    <t>Número de instituciones con acompañamiento para mejorar niveles de calidad en primaria, secundaria y media  anualmente</t>
  </si>
  <si>
    <t>Número de instituciones con acompañamiento para mejorar niveles de calidad en preescolar  anualmente</t>
  </si>
  <si>
    <t>Número de bibliotecas escolares dotadas de acuerdo a los estándares requeridos en el cuatrienio</t>
  </si>
  <si>
    <t>Número de sedes educativas que han recibido la colección semilla y la están aprovechando en el cuatrienio</t>
  </si>
  <si>
    <t>Número de instituciones educativas que implementan el proyecto pásate a la biblioteca escolar en el cuatrienio</t>
  </si>
  <si>
    <t>Número de instituciones educativas con seguimiento y evaluación del plan municipal de lectura y escritura en el cuatrienio</t>
  </si>
  <si>
    <t>Número de instituciones educativas oficiales en jornada única en el cuatrienio</t>
  </si>
  <si>
    <t>Número de cupos en jornada única generados en el cuatrienio</t>
  </si>
  <si>
    <t>Porcentaje de estudiantes en jornada única con respecto a la matricula total en el cuatrienio</t>
  </si>
  <si>
    <t>Porcentaje promedio de deserción en las instituciones con jornada única en el cuatrienio</t>
  </si>
  <si>
    <t>Número de estudiantes en jornada complementaria en el cuatrienio</t>
  </si>
  <si>
    <t>Porcentaje de instituciones educativas con procesos de cultura ciudadana, convivencia escolar anualmente</t>
  </si>
  <si>
    <t>Porcentaje de instituciones educativas promoviendo e implementando acciones para la catedra de la paz (acciones transversales) anualmente</t>
  </si>
  <si>
    <t>Porcentaje de instituciones educativas con comité de convivencia, agenda y seguimiento a la convivencia escolar (encuesta de convivencia) anualmente</t>
  </si>
  <si>
    <t>Número de niños, niñas y jóvenes en la escuela de música por año</t>
  </si>
  <si>
    <t>Número de estudiantes de jornada única con alimentación escolar (refrigerios) por año</t>
  </si>
  <si>
    <t>Número de estudiantes de jornada única con alimentación escolar (almuerzos) por año</t>
  </si>
  <si>
    <t>Número de estudiantes con transporte escolar por año</t>
  </si>
  <si>
    <t>Número de instituciones educativas con plan ambiental y de gestión del riesgo implementado y con seguimiento por año</t>
  </si>
  <si>
    <t>Número de estudiantes beneficiados con becas por año</t>
  </si>
  <si>
    <t>Porcentaje de instituciones educativas con dotación y mantenimiento de equipos por año</t>
  </si>
  <si>
    <t>Porcentaje de instituciones educativas con material didáctico, textos y equipos por año</t>
  </si>
  <si>
    <t>Número de instituciones educativas con infraestructura nueva en el cuatrienio</t>
  </si>
  <si>
    <t>Número de aulas construidas para jornada única anualmente</t>
  </si>
  <si>
    <t>Aulas construidas para preescolar anualmente</t>
  </si>
  <si>
    <t>Número de instituciones educativas con infraestructura adecuada y mantenimiento para jornada única en el cuatrienio</t>
  </si>
  <si>
    <t>Porcentaje de instituciones educativas oficiales con pago oportuno de servicios públicos anualmente</t>
  </si>
  <si>
    <t>Porcentaje de las instituciones educativas con transferencias (recursos de gratuidad) a los fondos de servicios educativos para financiar gastos de funcionamiento anualmente</t>
  </si>
  <si>
    <t>Porcentaje de estudiantes con niveles de desempeño en pruebas saber con niveles B1 o superior en el cuatrienio</t>
  </si>
  <si>
    <t>Número de docentes evaluados con  niveles de desempeño B2 o superior anualmente</t>
  </si>
  <si>
    <t>Número de instituciones educativas con la estrategia de nativos extranjeros anualmente</t>
  </si>
  <si>
    <t>Número de instituciones educativas con la estrategia de Colombia bilingüe con seguimiento y evaluación en el cuatrienio</t>
  </si>
  <si>
    <t>Número de instituciones/sedes con nuevos equipos de cómputo en el cuatrienio</t>
  </si>
  <si>
    <t>Número de instituciones/sedes con nuevos equipos de tabletas en el cuatrienio</t>
  </si>
  <si>
    <t>Relación alumno/computador en el cuatrienio</t>
  </si>
  <si>
    <t>Número de instituciones con articulación de la media por año</t>
  </si>
  <si>
    <t>Porcentaje de estudiantes en instituciones articuladas con la media técnica en el cuatrienio</t>
  </si>
  <si>
    <t>Número de instituciones de educación para el trabajo y el desarrollo humano y universidades articuladas con la educación terciaria por año</t>
  </si>
  <si>
    <t>Número de actores con socialización de los procesos de educación terciaria en el cuatrienio</t>
  </si>
  <si>
    <t>Número de procesos con la sostenibilidad de la certificación en el cuatrienio</t>
  </si>
  <si>
    <t>Porcentaje de procesos con seguimiento y auditados en el cuatrienio</t>
  </si>
  <si>
    <t>Niveles de eficiencia presupuestal anualmente</t>
  </si>
  <si>
    <t>Niveles de eficacia en la ejecución de los programas y proyectos anualmente</t>
  </si>
  <si>
    <t>Índice de oportunidad de respuesta en el servicio de atención al ciudadano anualmente</t>
  </si>
  <si>
    <t>Porcentaje de conectividad de las instituciones educativas por año</t>
  </si>
  <si>
    <t>Porcentaje de administrativos del sector central con pago oportuno  de  salarios, prestaciones sociales, seguridad social y transferencias de nomina anualmente</t>
  </si>
  <si>
    <t>S.D.</t>
  </si>
  <si>
    <t>N.D.</t>
  </si>
  <si>
    <t xml:space="preserve">Educación inicial- Construcción de infraestructura </t>
  </si>
  <si>
    <t>Educación inicial- Adecuación y mejoramiento de infraestructura</t>
  </si>
  <si>
    <t>Atención Integral Educación Inicial</t>
  </si>
  <si>
    <t>Atención a poblaciones etnia, afro e indígenas</t>
  </si>
  <si>
    <t>Atención a poblaciones víctima del conflicto, vulnerables, jóvenes y adultos</t>
  </si>
  <si>
    <t>Atención a población con necesidades educativas especiales o con discapacidad</t>
  </si>
  <si>
    <t>Entrega de kits y uniformes escolares para el acceso de la población al sistema educativo</t>
  </si>
  <si>
    <t>Acompañamiento para la mejora de la calidad educativa y seguimiento a los procesos de aprendizaje</t>
  </si>
  <si>
    <t>Excelencia docente (Todos a Aprender-Cualificación Talento Humano)</t>
  </si>
  <si>
    <t>Plan municipal de lectura y escritura</t>
  </si>
  <si>
    <t>Jornada única para la paz</t>
  </si>
  <si>
    <t>Jornadas complementarias</t>
  </si>
  <si>
    <t>Cultura ciudadana y convivencia escolar para la paz</t>
  </si>
  <si>
    <t>Música para la cultura ciudadana y la paz</t>
  </si>
  <si>
    <t>Alimentación escolar</t>
  </si>
  <si>
    <t>Transporte Escolar</t>
  </si>
  <si>
    <t>Proyecto educativo ambiental y de gestión del riesgo</t>
  </si>
  <si>
    <t>Becas para estudiantes que ingresan a la educación superior</t>
  </si>
  <si>
    <t>Dotación y mantenimiento de equipos en las instituciones educativas</t>
  </si>
  <si>
    <t>Dotación de material didáctico, textos y equipos para las instituciones educativas</t>
  </si>
  <si>
    <t xml:space="preserve">Construcción de infraestructura educativa </t>
  </si>
  <si>
    <t>Mantenimiento y adecuación de infraestructura educativa</t>
  </si>
  <si>
    <t>Servicios públicos</t>
  </si>
  <si>
    <t>Transferencias a las instituciones educativas</t>
  </si>
  <si>
    <t>Armenia Bilingüe</t>
  </si>
  <si>
    <t>Dotación, uso y apropiación de medios y TICS en el aula</t>
  </si>
  <si>
    <t xml:space="preserve">Fortalecimiento de la educación media </t>
  </si>
  <si>
    <t>Fortalecimiento de la educación terciaria</t>
  </si>
  <si>
    <t>Mejoramiento y seguimiento a la gestión en los procesos de la Secretaría de Educación</t>
  </si>
  <si>
    <t>Conectividad en las instituciones educativas</t>
  </si>
  <si>
    <t>Funcionamiento y prestación de servicios del sector educativo del nivel central (pago de salarios, prestaciones sociales,</t>
  </si>
  <si>
    <t>REPRESENTANTE LEGAL</t>
  </si>
  <si>
    <t>ALCALDE</t>
  </si>
  <si>
    <t>TOTAL</t>
  </si>
  <si>
    <t>SECRETARIO DE EDUCACIÓN</t>
  </si>
  <si>
    <t>SECRETARÍA O  ENTIDAD RESPONSABLE: 2.5 SECRETARIA DE EDUCACIÓN</t>
  </si>
  <si>
    <t>Construcción de centros de desarrollo infantil para mejorar cobertura y calidad en educación inicial.</t>
  </si>
  <si>
    <t>Adecuar y mejorar la infraestructura de los centros de desarrollo infantil para mejorar la cobertura y la calidad.</t>
  </si>
  <si>
    <t>Centro de Desarrollo Infantil con mantenimiento</t>
  </si>
  <si>
    <t>Fortalecer los procesos de implementación de la educación inicial en el Municipio de Armenia. (se busca que los diferentes procesos e instancias tengan una integralidad para la atención de los niños y niñas menores de cinco años, mejorando los procesos actuales de la Secretaría de Educación Municipal para implementar la política de Educación Inicial y realizar un seguimiento a los diferentes niveles de formación en instituciones públicas y privadas para mejorar los niveles de cobertura y calidad educativa).</t>
  </si>
  <si>
    <t>Numero de niños y niñas matriculados en preescolar en el sector oficial</t>
  </si>
  <si>
    <t>Número de instituciones públicas y privadas con acompañamiento en la educación inicial</t>
  </si>
  <si>
    <t>Numero de capacitaciones realizadas con agentes educativos para la educación inicial</t>
  </si>
  <si>
    <t>Porrcentaje de avance de diseño del macroproceso de Educación Inicial</t>
  </si>
  <si>
    <t>Número de instituciones públicas y privadas en educación inicial  con visitas de inspección y vigilancia</t>
  </si>
  <si>
    <t>Mejorar los niveles de acceso y permanencia de la población etnia, afro e indigena matriculada en el sistema educativo oficial de Armenia</t>
  </si>
  <si>
    <t>Mejorar el acceso y la permanencia de las poblaciones más vulnerables de la ciudad, como desplazados, víctimas del conflicto y reinsertados, como a la población adulta mayor de 15 años que desea acceder a un proceso de alfabetismo y mejorar sus niveles educativos.</t>
  </si>
  <si>
    <t>El propósito es garantizar el acceso y la permanencia dicha población con estrategias de accesibilidad y atención pedagógica específica.</t>
  </si>
  <si>
    <t>Porcentaje de niños, niña y jóvenes de poblaciones etnia, afro e indigenas que terminan los modelos fléxibles.</t>
  </si>
  <si>
    <t>Porcentaje de jóvenes y adultos que terminan los modelos fléxibles.</t>
  </si>
  <si>
    <t>Mejorar el acceso y la permanencia de los niños, niñas y jóvenes con la entrega de kits y uniformes con énfasis a la población con mayor vulnerabilidad social.</t>
  </si>
  <si>
    <t>Porcentaje de niños, niñas y jovenes con kits escolares que terminan el año</t>
  </si>
  <si>
    <t>Porcentaje de personal de las instituciones educativas que recibe oportunamente la nómina en el período especifico (mes)</t>
  </si>
  <si>
    <t>Garantizar el funcionamiento de las instituciones educativas  a través del manejo adecuado de los fondos de servicios educativos</t>
  </si>
  <si>
    <t>Porcentaje de instituciones educativas con manejo adecuado de los fondos de servicios educativos</t>
  </si>
  <si>
    <t xml:space="preserve">Contribuir al mejoramiento de la calidad educativa y a la excelencia educativa para la paz, con procesos de apoyo, acompañamiento y asistencia técnica mediante el seguimiento a los principales instrumentos existentes en términos del indice sintético, las pruebas saber y las estrategias de aprendizaje de las instituciones educativas </t>
  </si>
  <si>
    <t xml:space="preserve">Porcentaje de instituciones educativas con acompañamiento en la ruta de mejoramiento de la calidad educativa </t>
  </si>
  <si>
    <t>Contribuir al mejoramiento de la calidad educativa y a la excelencia educativa para la paz, con procesos de apoyo, acompañamiento y asistencia técnica mediante el seguimiento al PLAN MUNICIPAL DE LECTURA Y ESCRITURA con la implementación de estrategias de aprendizaje de las instituciones educativas con enfasis en el uso y aprovechamiento de los recursos (colecciones semilla, bibliotecas), y la implementación de estrategias para la comprensión lectora.</t>
  </si>
  <si>
    <t>Porcentaje de instituciones educativas con acompañamiento en la implementacion del programa Pasate a la Bibliotec Escolar</t>
  </si>
  <si>
    <t>Porcentaje de instituciones educativas en jornada única.</t>
  </si>
  <si>
    <t>Implementar y ampliar  la jornada regular para aquellas instituciones que no están en jornada única con la implementación de diversas actividades culturales, recreativas, pedagógicas y académicas, que permita mejorar las competencias educativas y fortalecer la cultura para la paz.</t>
  </si>
  <si>
    <t xml:space="preserve">Porcentaje de instituciones educativas en jornada complementaria </t>
  </si>
  <si>
    <t>Porcentaje de instituciones educativas implementando estrategias y acciones en convivencia escolar.</t>
  </si>
  <si>
    <t>Porcentaje de instituciones participando en la Escuela de Musica.</t>
  </si>
  <si>
    <t>Mejorar el acceso y la permanencia en el sector educativo para los niños, niñas y jóvenes, con énfasis en la población vulnerable y residente en el sector rural en el marco de promover competencias educativas y la cultura por la paz.</t>
  </si>
  <si>
    <t>Porcentaje de instituciones educativas promoviendo y fortaleciendo la cultura ambiental y la gestión del riesgo.</t>
  </si>
  <si>
    <t>Porcentaje de instituciones que son beneficiarias de las becas para acceder a la educación superior.</t>
  </si>
  <si>
    <t>Porcentaje de instituciones que mejoran las tecnologías de la información y las comunicaciones.</t>
  </si>
  <si>
    <t>Porcentaje de instituciones que mejoran el material didáctico, textos, equipos y ayudas audivisuales.</t>
  </si>
  <si>
    <t>Porcentaje de instituciones que mejoran los ambientes escolares  con la implementación de nuevas infraestructuras educaticas.</t>
  </si>
  <si>
    <t>Porcentaje de instituciones que mejoran los ambientes escolares  con el mantenimiento y adecuación de nueva infraestructura educativa.</t>
  </si>
  <si>
    <t>Porcentaje de instituciones educativas con el pago oportuno de serviicos públicos.</t>
  </si>
  <si>
    <t>Porcentaje de instituciones que reciben transferencias (recursos de gratuidad)</t>
  </si>
  <si>
    <t>Fortalecer las competencias en el aprendizaje de una segunda lengua mejorando la comunicación oral y escrita, mediante procesos de enseñanza-aprendizaje innovativos y con la apropiación de TICs.</t>
  </si>
  <si>
    <t>Porcentaje de instituciones implementando, con evaluación y seguimiento del proyecto de bilinguismo.</t>
  </si>
  <si>
    <t>Porcentaje de instituciones educativas mejorando el uso y apropiacion de las TICs en el proceso de enseñanza-aprendizaje.</t>
  </si>
  <si>
    <t>Mejorar las competencias básicas y específicas en los procesos de formación de la media técnica en el sector educativo oficial de Armenia.</t>
  </si>
  <si>
    <t>Porcentaje de instituciones educativas oficiales mejorando las competencias de formación en media técnica.</t>
  </si>
  <si>
    <t>Porcentaje de instituciones educativas oficiales promoviendo procesos de educación terciaria</t>
  </si>
  <si>
    <t>Porcentaje de los proyectos del Plan de acción con seguimiento y monitoreo en el marco de la gestión educativa</t>
  </si>
  <si>
    <t>Mejorar los niveles de conectividad en las instituciones educativas oficiales</t>
  </si>
  <si>
    <t>Número de sedes educativas con conectividad</t>
  </si>
  <si>
    <t>Porcentaje del sector central con pago oportuno de salarios y prestaciones sociales</t>
  </si>
  <si>
    <t>MÁS SEGURIDAD</t>
  </si>
  <si>
    <t>Código: D-DP-PDE-051</t>
  </si>
  <si>
    <t xml:space="preserve">Código </t>
  </si>
  <si>
    <t>Optimizar la planta y los procesos de calidad de la SEM que permita desarrollar una gestión eficiente y eficaz</t>
  </si>
  <si>
    <t>Dotar de software y hardware a las instituciones educativas (incrementando la relación alumno/computador), sino la apropiación de las tecnologías de la información y las comunicaciones en los procesos de enseñanza-aprendizaje.</t>
  </si>
  <si>
    <t>Facilitar transferencias (recursos de gratuidad) a los fondos de servicios educativos para financiar gastos de funcionamiento anualmente de las instituciones educativas.</t>
  </si>
  <si>
    <t>Promover competencias educativas, la cultura d ela paz, hábitos y comportamientos desde el aula para mejorar la convivencia escolar con acciones como Escuela de Padres, Seguimiento a los factores de riesgo de la convivencia escolar (encuesta de convivencia escolar), jornadas de Paz y Convivencia Ciudadana.</t>
  </si>
  <si>
    <t>Promover  competencias educativas, la cultura de la paz y la música como una estrategia de formación artística y cultural, y como un fin para la creación de valores ciudadanos desde la escuela.</t>
  </si>
  <si>
    <t>Mejorar el acceso y la permanencia en el sector educativo para los niños, niñas y jóvenes con adecuados niveles de alimentación escolar fortaleciendo la Jornada Única y mejorando la atención a la atención más vulnerable de la ciudad en el marco de promover competencias educativas y la cultura por la paz.</t>
  </si>
  <si>
    <t xml:space="preserve">Promover competencias educativas, la cultura por la paz  y fortalecer una cultura ambiental y de gestión del riesgo, contemplando procesos de educación en emergencias. Se incluyen acciones para que las instituciones educativas puedan implementar Planes Escolares Ambientales y de Gestión del Riesgo. </t>
  </si>
  <si>
    <t>Apoyar el ingreso a la educación superior de estudiantes que terminan el grado 11, y que han evidenciado niveles altos de rendimiento académico y en los resultados de pruebas saber, en el marco de promover competencias educativas y la cultura por la paz.</t>
  </si>
  <si>
    <t>Mejorar el equipamiento de equipos de cómputo, tabletas, software y demás tecnologías para la apropiación de tecnologías de la información en el proceso de enseñanza-aprendizaje.</t>
  </si>
  <si>
    <t>Mejorar el equipamiento de insumos, materiales, libros, textos y equipos para fortalecer el proceso de enseñanza-aprendizaje en las instituciones educativas.</t>
  </si>
  <si>
    <t>Mejorar los ambientes integrales de las instituciones educativas en términos de aulas, restaurantes, accesos, áreas administrativas, recreativas y deportivas, como de seguridad para garantizar el acceso, la permanencia y la calidad educativa</t>
  </si>
  <si>
    <t>Adecuar los ambientes integrales de las instituciones educativas en términos de aulas, restaurantes, accesos, áreas administrativas, recreativas y deportivas, como de seguridad para garantizar el acceso, la permanencia y la calidad educativa mejorando dichos ambientes de aprendizaje.</t>
  </si>
  <si>
    <t>Garantizar el funcionamiento de las instituciones educativas y sus sedes con el pago oportuno de los servicios públicos.</t>
  </si>
  <si>
    <t>Promover el tránsito de los jóvenes a la educación terciaria a partir de convenios y alianzas con instituciones de educación superior.</t>
  </si>
  <si>
    <t>Realizar seguimiento a la política educativa contemplando un monitoreo a los programas, subprogramas, proyectos y procesos de la Secretaria de Educación.</t>
  </si>
  <si>
    <t xml:space="preserve">Mejorar las competencias educativas, fortalecer la cultura para la paz   y profundizar en el desarrollo de competencias básicas en las áreas de matemáticas, lenguaje, ciencias naturales e inglés, mediante el aumento el tiempo de permanencia de los estudiantes en la institución educativa, incrementar las horas lectivas y fortalecer el trabajo académico.
</t>
  </si>
  <si>
    <t>Fondo de servicios educativos</t>
  </si>
  <si>
    <t>Garantizar el acceso y la permanencia a dicha población con estrategias de accesibilidad y atención pedagógica específica.</t>
  </si>
  <si>
    <t>Cancelar oportunamente los salarios y prestaciones sociales del personal administrativo, directivo y docente de las instituciones educativas, para mejorar el acceso y la permanencia con tasas de cobertura bruta y neta adecuadas para el sistema educativo</t>
  </si>
  <si>
    <t>Número de estudiantes con alimentación escolar por año (industrializada y preparada en sitio))</t>
  </si>
  <si>
    <t>Número de estudiantes de jornada única con alimentación escolar por año (almuerzo y/o refrigerio)</t>
  </si>
  <si>
    <t>VIGENCIA AÑO:2020</t>
  </si>
  <si>
    <t>JOSE MANUEL RIOS MORALES</t>
  </si>
  <si>
    <t>SGP Primera Infancia, Rendimientos financieros SGP Primera Infancia, REC.BCE.SGP Primera Infancia, REC BCE Rendimientos FROS SGP Primera Infancia.</t>
  </si>
  <si>
    <t xml:space="preserve">SGF Prestacion de Servicios, Recursos Propios Municipio, REC.BCE.SGP Educacion Prestacion de Servicios. </t>
  </si>
  <si>
    <t>Propios Reinteg RDE Siniestros, REC.BCE.Reintegro por siniestros RDE Educacion.</t>
  </si>
  <si>
    <t>SGP Calidad Matricula Ofical, Recursos Propios Municipio, Rec BCE Desahorro FONPET Educación.</t>
  </si>
  <si>
    <t>SGP Calidad Matricula Ofical, Rec BCE Desahorro FONPET Educación.</t>
  </si>
  <si>
    <t>SGP Calidad Matricula Oficial, Rec BCE Desahorro FONPET Educación.</t>
  </si>
  <si>
    <t>SGP Calidad Matricula Oficial</t>
  </si>
  <si>
    <t>Recursos Propios Municipio</t>
  </si>
  <si>
    <t>SGP Prestación de Servicios.</t>
  </si>
  <si>
    <t>SGP Primera Infancia.</t>
  </si>
  <si>
    <t>SGP Calidad Matricula Oficial, Recursos Propios Municipio, Rec BCE RTOS FROS SGP Calidad.</t>
  </si>
  <si>
    <t>SGP Calidad Gratuidad,SGP Calidad Matricula Oficial, Recursos Propios Municipio, Rec BCE SGP Calidad Matricula Oficial.</t>
  </si>
  <si>
    <t>Prog.Educ.para el Trabajo y el Desarrollo Humano RDE, Rtos Fr Prog.Edu.para el desarrollo Humano RDE, Recursos del Balance Programas Educación para el trabajo y el desarrollo RDE, REC.BCE.Rtos Fros Prog.Edu.para el trabajo y desarrollo Humamo RDE.</t>
  </si>
  <si>
    <t xml:space="preserve">SGP Alimentación Escolar  Asign Especiales,
SGP Calidad Matricula Oficial,
PAE -Alimentación Escolar,
Rendimientos Financieros PAE,
Rendimientos Operaciones Financieras Recursos  SGP  Calidad Educativa,
Recursos Propios Municipio,
Reintegros Propios,
Rend Fros SGP Alimentación Escolar Asign Especiales,
Rec. Bce Alimentación Escolar Asig. Especial,
Rec Bce Rtos Fros PAE Alimentación Escolar,
Rec Bce Rtos Fros Asignación Especial Alimentación Escolar,
Rec Bce Alimentación Escolar Asignación Especial Liberación De Reserva.
</t>
  </si>
  <si>
    <t>SGP Prestación De Servicios (Cuota De Admon )</t>
  </si>
  <si>
    <t>SGP Prestaciones de Servicios (Cuoata de Admon)</t>
  </si>
  <si>
    <t>SGP Calidad Matricula Oficial, Rec BCE Deshaorro FONPET Educación, Rec BCE Rtos Fros Deshaorro FONPET Educación, Rec BCE Deshaorro FONPET Educación Liberación Reserva.</t>
  </si>
  <si>
    <t>SGP Prestación De Servicios (Conectividad), Rendimientos Financieros SGP Conectividad.</t>
  </si>
  <si>
    <t>105.00.8.13.01.07.035.001.026.0646</t>
  </si>
  <si>
    <t>105.00.8.13.01.07.035.003.026.0790</t>
  </si>
  <si>
    <t>105.07.8.13.01.07.031.001.097.0611</t>
  </si>
  <si>
    <t>105.07.8.13.01.07.031.001.097.0612</t>
  </si>
  <si>
    <t>105.07.8.13.01.07.031.001.097.0613</t>
  </si>
  <si>
    <t>105.06.8.13.01.07.032.001.026.0617</t>
  </si>
  <si>
    <t>105.06.8.13.01.07.032.001.026.0618</t>
  </si>
  <si>
    <t>105.06.8.13.01.07.032.001.026.0619</t>
  </si>
  <si>
    <t>105.01.8.13.01.07.032.002.026.0726</t>
  </si>
  <si>
    <t>105.06.8.13.01.07.032.003.163.0622</t>
  </si>
  <si>
    <t>105.11.8.13.01.07.033.001.028.0623</t>
  </si>
  <si>
    <t>105.11.8.13.01.07.033.001.709.0624</t>
  </si>
  <si>
    <t>105.11.8.13.01.07.033.001.028.0626</t>
  </si>
  <si>
    <t>105.11.8.13.01.07.033.002.028.0627</t>
  </si>
  <si>
    <t>105.11.8.13.01.07.033.002.028.0628</t>
  </si>
  <si>
    <t>105.11.8.13.01.07.033.002.028.0629</t>
  </si>
  <si>
    <t>105.11.8.13.01.07.033.002.028.0631</t>
  </si>
  <si>
    <t>105.11.8.13.01.07.033.002.028.0833</t>
  </si>
  <si>
    <t>105.11.8.13.01.07.033.002.028.0633</t>
  </si>
  <si>
    <t>105.11.8.13.01.07.033.002.210.0634</t>
  </si>
  <si>
    <t>105.11.8.13.01.07.033.002.210.0635</t>
  </si>
  <si>
    <t>105.11.8.13.01.07.033.002.210.0636</t>
  </si>
  <si>
    <t>105.11.8.13.01.07.033.002.210.0637</t>
  </si>
  <si>
    <t>105.11.8.13.01.07.033.004.028.0625</t>
  </si>
  <si>
    <t>105.11.8.13.01.07.033.004.029.0641</t>
  </si>
  <si>
    <t>105.11.8.13.01.07.034.001.028.0642</t>
  </si>
  <si>
    <t>105.11.8.13.01.07.034.002.028.0643</t>
  </si>
  <si>
    <t>105.11.8.13.01.07.034.003.028.0644</t>
  </si>
  <si>
    <t>105.11.8.13.01.07.034.003.560.0645</t>
  </si>
  <si>
    <t>105.00.8.13.01.07.035.002.641.0647</t>
  </si>
  <si>
    <t>105.11.8.13.01.07.033.003.028.0639</t>
  </si>
  <si>
    <t>SGP Calidad Matricula Oficial -Rendfros Desahorro FONPET</t>
  </si>
  <si>
    <t>Porcentaje de niños, niñas y jovenes que reciben alimentación escolar.</t>
  </si>
  <si>
    <t>Porcentaje de niños, niñas y jovenes que reciben transporte escolar.</t>
  </si>
  <si>
    <t>NA</t>
  </si>
  <si>
    <t>Porcentaje de niños, niña y jóvenes de poblaciones etnia, afro e indigenas que terminan el año lectivo (NO DESERTAN EN EL PRIMER SEMESTRE 2020).</t>
  </si>
  <si>
    <t>Porcentaje de niños, niña y jóvenes de poblaciones desplazadas, victimas del conflicto y reinsertados que terminan el año lectivo. (NO DESERTAN EN EL PRIMER SEMESTRE 2020).</t>
  </si>
  <si>
    <t>Porcentaje de niños, niña y jóvenes de poblaciones con necesidades educativas especiales o con discapacidad que terminan el año lectivo. (NO DESERTAN EN EL PRIMER SEMESTRE 2020).</t>
  </si>
  <si>
    <t>PLANEAMIENTO EDUCATIVO</t>
  </si>
  <si>
    <t>COBERTURA EDUCATIVA</t>
  </si>
  <si>
    <t>CALIDAD EDUCATIVA</t>
  </si>
  <si>
    <t>INSPECCION Y VIGILANCIA</t>
  </si>
  <si>
    <t>TALENTO HUMANO-FINANCIERO</t>
  </si>
  <si>
    <t>FINANCIERO</t>
  </si>
  <si>
    <t>CALIDAD-PLANEAMIENTO</t>
  </si>
  <si>
    <t>Nivel del Indice de Oportunidad del SAC</t>
  </si>
  <si>
    <t>Porcentaje de procesos con seguimiento y auditoria de calidad</t>
  </si>
  <si>
    <t>Nivel de Eficiencia Presupuestal (junio)</t>
  </si>
  <si>
    <t>Nivel de Eficacia en la ejecución de los proyectos (junio)</t>
  </si>
  <si>
    <t>ATENCIÓN AL CIUDADANO</t>
  </si>
  <si>
    <t>TODOS LOS PROCESOS</t>
  </si>
  <si>
    <t>PLANEAMIENTO EDUCATIVO, COBERTURA, CALIDAD E INSPECCION Y VIGILANCIA.</t>
  </si>
  <si>
    <t>Contribuir al mejoramiento de la calidad educativa y a la excelencia educativa para la paz, con procesos de apoyo, acompañamiento y asistencia técnica mediante el programa TODOS A APRENDER con la implementación de estrategias de aprendizaje de las instituciones educativas con enfasis en primaria.</t>
  </si>
  <si>
    <t>Porcentaje de instituciones educativas con procesos de apoyo, acompañamiento y asistencia técnica mediante el programa TODOS A APRENDER con la implementación de estrategias de aprendizaje  que mejoran los resultados de las pruebas saber en matemáticas, lenguaje y ciencias grado 5.</t>
  </si>
  <si>
    <t xml:space="preserve">Centro de Desarrollo Infantil con potenciales predios y prediseños preliminares. </t>
  </si>
  <si>
    <t>MARIO ALBERTO ALVAREZ MARIN</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</si>
</sst>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mm/yy"/>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_(&quot;$&quot;* #,##0_);_(&quot;$&quot;* \(#,##0\);_(&quot;$&quot;* &quot;-&quot;??_);_(@_)"/>
    <numFmt numFmtId="204" formatCode="_(* #,##0_);_(* \(#,##0\);_(* &quot;-&quot;??_);_(@_)"/>
    <numFmt numFmtId="205" formatCode="&quot;$&quot;\ #,##0"/>
    <numFmt numFmtId="206" formatCode="#,##0.0"/>
    <numFmt numFmtId="207" formatCode="0;[Red]0"/>
    <numFmt numFmtId="208" formatCode="#,##0;[Red]#,##0"/>
    <numFmt numFmtId="209" formatCode="[$$-240A]\ #,##0"/>
    <numFmt numFmtId="210" formatCode="[$$-240A]\ #,##0;[Red][$$-240A]\ #,##0"/>
    <numFmt numFmtId="211" formatCode="&quot;$&quot;\ #,##0;[Red]&quot;$&quot;\ #,##0"/>
    <numFmt numFmtId="212" formatCode="_ &quot;$&quot;\ * #,##0.00_ ;_ &quot;$&quot;\ * \-#,##0.00_ ;_ &quot;$&quot;\ * &quot;-&quot;??_ ;_ @_ "/>
    <numFmt numFmtId="213" formatCode="0.0%"/>
    <numFmt numFmtId="214" formatCode="#,##0.000"/>
    <numFmt numFmtId="215" formatCode="_(* #,##0.0_);_(* \(#,##0.0\);_(* &quot;-&quot;??_);_(@_)"/>
    <numFmt numFmtId="216" formatCode="[$-240A]dddd\,\ dd&quot; de &quot;mmmm&quot; de &quot;yyyy"/>
    <numFmt numFmtId="217" formatCode="[$-240A]h:mm:ss\ AM/PM"/>
  </numFmts>
  <fonts count="35">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sz val="14"/>
      <name val="Arial"/>
      <family val="2"/>
    </font>
    <font>
      <b/>
      <sz val="14"/>
      <name val="Arial"/>
      <family val="2"/>
    </font>
    <font>
      <b/>
      <sz val="9"/>
      <name val="Tahoma"/>
      <family val="2"/>
    </font>
    <font>
      <u val="single"/>
      <sz val="10"/>
      <color indexed="12"/>
      <name val="Arial"/>
      <family val="2"/>
    </font>
    <font>
      <u val="single"/>
      <sz val="10"/>
      <color indexed="20"/>
      <name val="Arial"/>
      <family val="2"/>
    </font>
    <font>
      <sz val="10"/>
      <color indexed="8"/>
      <name val="Arial"/>
      <family val="2"/>
    </font>
    <font>
      <sz val="14"/>
      <color indexed="8"/>
      <name val="Arial"/>
      <family val="2"/>
    </font>
    <font>
      <sz val="14"/>
      <color indexed="8"/>
      <name val="Calibri"/>
      <family val="2"/>
    </font>
    <font>
      <sz val="11"/>
      <color indexed="8"/>
      <name val="Arial"/>
      <family val="2"/>
    </font>
    <font>
      <u val="single"/>
      <sz val="10"/>
      <color theme="10"/>
      <name val="Arial"/>
      <family val="2"/>
    </font>
    <font>
      <u val="single"/>
      <sz val="10"/>
      <color theme="11"/>
      <name val="Arial"/>
      <family val="2"/>
    </font>
    <font>
      <sz val="11"/>
      <color theme="1"/>
      <name val="Calibri"/>
      <family val="2"/>
    </font>
    <font>
      <sz val="14"/>
      <color theme="1"/>
      <name val="Arial"/>
      <family val="2"/>
    </font>
    <font>
      <sz val="10"/>
      <color theme="1"/>
      <name val="Arial"/>
      <family val="2"/>
    </font>
    <font>
      <sz val="14"/>
      <color theme="1"/>
      <name val="Calibri"/>
      <family val="2"/>
    </font>
    <font>
      <sz val="11"/>
      <color theme="1"/>
      <name val="Arial"/>
      <family val="2"/>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900102615356"/>
        <bgColor indexed="64"/>
      </patternFill>
    </fill>
    <fill>
      <patternFill patternType="solid">
        <fgColor rgb="FFFFFF9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medium"/>
      <right style="medium"/>
      <top style="medium"/>
      <bottom>
        <color indexed="63"/>
      </bottom>
    </border>
    <border>
      <left style="medium"/>
      <right style="thin"/>
      <top style="medium"/>
      <bottom style="mediu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9" fillId="3"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 fillId="22" borderId="0" applyNumberFormat="0" applyBorder="0" applyAlignment="0" applyProtection="0"/>
    <xf numFmtId="0" fontId="29" fillId="0" borderId="0">
      <alignment/>
      <protection/>
    </xf>
    <xf numFmtId="0" fontId="0" fillId="0" borderId="0">
      <alignment/>
      <protection/>
    </xf>
    <xf numFmtId="0" fontId="29" fillId="0" borderId="0">
      <alignment/>
      <protection/>
    </xf>
    <xf numFmtId="0" fontId="0" fillId="23" borderId="5" applyNumberFormat="0" applyAlignment="0" applyProtection="0"/>
    <xf numFmtId="9" fontId="0"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06">
    <xf numFmtId="0" fontId="0" fillId="0" borderId="0" xfId="0" applyAlignment="1">
      <alignment/>
    </xf>
    <xf numFmtId="0" fontId="18" fillId="24" borderId="10" xfId="0" applyFont="1" applyFill="1" applyBorder="1" applyAlignment="1">
      <alignment vertical="center" wrapText="1"/>
    </xf>
    <xf numFmtId="0" fontId="18" fillId="24" borderId="0" xfId="0" applyFont="1" applyFill="1" applyAlignment="1">
      <alignment vertical="center"/>
    </xf>
    <xf numFmtId="0" fontId="18" fillId="24" borderId="11" xfId="0" applyFont="1" applyFill="1" applyBorder="1" applyAlignment="1">
      <alignment vertical="center" wrapText="1"/>
    </xf>
    <xf numFmtId="0" fontId="18" fillId="24" borderId="12" xfId="0" applyFont="1" applyFill="1" applyBorder="1" applyAlignment="1">
      <alignment vertical="center" wrapText="1"/>
    </xf>
    <xf numFmtId="0" fontId="18" fillId="24" borderId="0" xfId="0" applyFont="1" applyFill="1" applyAlignment="1">
      <alignment horizontal="center" vertical="center" wrapText="1"/>
    </xf>
    <xf numFmtId="0" fontId="18" fillId="24" borderId="0" xfId="0" applyFont="1" applyFill="1" applyBorder="1" applyAlignment="1">
      <alignment horizontal="center" vertical="center" wrapText="1"/>
    </xf>
    <xf numFmtId="0" fontId="19" fillId="24" borderId="0" xfId="0" applyFont="1" applyFill="1" applyBorder="1" applyAlignment="1">
      <alignment horizontal="center" vertical="center" wrapText="1"/>
    </xf>
    <xf numFmtId="3" fontId="19" fillId="24" borderId="0" xfId="0" applyNumberFormat="1" applyFont="1" applyFill="1" applyBorder="1" applyAlignment="1">
      <alignment horizontal="center" vertical="center" wrapText="1"/>
    </xf>
    <xf numFmtId="3" fontId="18" fillId="24" borderId="0" xfId="0" applyNumberFormat="1" applyFont="1" applyFill="1" applyBorder="1" applyAlignment="1">
      <alignment horizontal="center" vertical="center" wrapText="1"/>
    </xf>
    <xf numFmtId="0" fontId="18" fillId="24" borderId="0" xfId="0" applyFont="1" applyFill="1" applyAlignment="1">
      <alignment horizontal="center" vertical="center"/>
    </xf>
    <xf numFmtId="0" fontId="19" fillId="24" borderId="0" xfId="0" applyFont="1" applyFill="1" applyAlignment="1">
      <alignment vertical="center"/>
    </xf>
    <xf numFmtId="3" fontId="18" fillId="24" borderId="0" xfId="0" applyNumberFormat="1" applyFont="1" applyFill="1" applyAlignment="1">
      <alignment vertical="center" wrapText="1"/>
    </xf>
    <xf numFmtId="0" fontId="18"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3" fontId="18" fillId="0" borderId="0" xfId="0" applyNumberFormat="1" applyFont="1" applyFill="1" applyBorder="1" applyAlignment="1">
      <alignment horizontal="center" vertical="center" wrapText="1"/>
    </xf>
    <xf numFmtId="0" fontId="19" fillId="0" borderId="0" xfId="0" applyFont="1" applyFill="1" applyBorder="1" applyAlignment="1">
      <alignment vertical="center" wrapText="1"/>
    </xf>
    <xf numFmtId="0" fontId="18" fillId="0" borderId="0" xfId="0" applyFont="1" applyFill="1" applyBorder="1" applyAlignment="1">
      <alignment vertical="center" wrapText="1"/>
    </xf>
    <xf numFmtId="4" fontId="18" fillId="0" borderId="0" xfId="0" applyNumberFormat="1" applyFont="1" applyFill="1" applyBorder="1" applyAlignment="1">
      <alignment horizontal="center" vertical="center" wrapText="1"/>
    </xf>
    <xf numFmtId="3" fontId="18" fillId="0" borderId="0" xfId="0" applyNumberFormat="1" applyFont="1" applyFill="1" applyAlignment="1">
      <alignment vertical="center" wrapText="1"/>
    </xf>
    <xf numFmtId="0" fontId="18" fillId="0" borderId="0" xfId="0" applyFont="1" applyFill="1" applyAlignment="1">
      <alignment vertical="center" wrapText="1"/>
    </xf>
    <xf numFmtId="0" fontId="18" fillId="0" borderId="13" xfId="0" applyFont="1" applyFill="1" applyBorder="1" applyAlignment="1">
      <alignment vertical="center" wrapText="1"/>
    </xf>
    <xf numFmtId="0" fontId="18" fillId="0" borderId="14" xfId="0" applyFont="1" applyFill="1" applyBorder="1" applyAlignment="1">
      <alignment horizontal="center" vertical="center" wrapText="1"/>
    </xf>
    <xf numFmtId="0" fontId="18" fillId="0" borderId="14" xfId="0" applyFont="1" applyFill="1" applyBorder="1" applyAlignment="1">
      <alignment vertical="center" wrapText="1"/>
    </xf>
    <xf numFmtId="3" fontId="18" fillId="0" borderId="14" xfId="0" applyNumberFormat="1" applyFont="1" applyFill="1" applyBorder="1" applyAlignment="1">
      <alignment vertical="center" wrapText="1"/>
    </xf>
    <xf numFmtId="0" fontId="18" fillId="0" borderId="15" xfId="0" applyFont="1" applyFill="1" applyBorder="1" applyAlignment="1">
      <alignment horizontal="center" vertical="center" wrapText="1"/>
    </xf>
    <xf numFmtId="0" fontId="18" fillId="0" borderId="16" xfId="0" applyFont="1" applyFill="1" applyBorder="1" applyAlignment="1">
      <alignment vertical="center" wrapText="1"/>
    </xf>
    <xf numFmtId="3" fontId="18" fillId="0" borderId="0" xfId="0" applyNumberFormat="1" applyFont="1" applyFill="1" applyBorder="1" applyAlignment="1">
      <alignment vertical="center" wrapText="1"/>
    </xf>
    <xf numFmtId="0" fontId="18" fillId="0" borderId="17" xfId="0" applyFont="1" applyFill="1" applyBorder="1" applyAlignment="1">
      <alignment horizontal="center" vertical="center" wrapText="1"/>
    </xf>
    <xf numFmtId="0" fontId="18" fillId="0" borderId="17" xfId="0" applyFont="1" applyFill="1" applyBorder="1" applyAlignment="1">
      <alignment vertical="center" wrapText="1"/>
    </xf>
    <xf numFmtId="0" fontId="18" fillId="25" borderId="18" xfId="0" applyFont="1" applyFill="1" applyBorder="1" applyAlignment="1">
      <alignment horizontal="center" vertical="center" wrapText="1"/>
    </xf>
    <xf numFmtId="0" fontId="19" fillId="26" borderId="13" xfId="0" applyFont="1" applyFill="1" applyBorder="1" applyAlignment="1">
      <alignment horizontal="center" vertical="center" wrapText="1"/>
    </xf>
    <xf numFmtId="3" fontId="19" fillId="26" borderId="13" xfId="0" applyNumberFormat="1" applyFont="1" applyFill="1" applyBorder="1" applyAlignment="1">
      <alignment horizontal="center" vertical="center" wrapText="1"/>
    </xf>
    <xf numFmtId="0" fontId="19" fillId="26" borderId="19" xfId="0" applyFont="1" applyFill="1" applyBorder="1" applyAlignment="1">
      <alignment horizontal="center" vertical="center" wrapText="1"/>
    </xf>
    <xf numFmtId="0" fontId="19" fillId="27" borderId="20" xfId="0" applyFont="1" applyFill="1" applyBorder="1" applyAlignment="1">
      <alignment horizontal="center" vertical="center" wrapText="1"/>
    </xf>
    <xf numFmtId="0" fontId="19" fillId="26" borderId="13" xfId="0" applyFont="1" applyFill="1" applyBorder="1" applyAlignment="1">
      <alignment horizontal="center" vertical="center" wrapText="1"/>
    </xf>
    <xf numFmtId="3" fontId="19" fillId="25" borderId="21" xfId="0" applyNumberFormat="1" applyFont="1" applyFill="1" applyBorder="1" applyAlignment="1">
      <alignment vertical="center" wrapText="1"/>
    </xf>
    <xf numFmtId="0" fontId="18" fillId="0" borderId="0" xfId="0" applyFont="1" applyFill="1" applyBorder="1" applyAlignment="1">
      <alignment horizontal="left" vertical="center" wrapText="1"/>
    </xf>
    <xf numFmtId="0" fontId="18" fillId="0" borderId="2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24" borderId="0" xfId="0" applyFont="1" applyFill="1" applyBorder="1" applyAlignment="1">
      <alignment horizontal="center" vertical="center" wrapText="1"/>
    </xf>
    <xf numFmtId="0" fontId="19" fillId="24" borderId="25" xfId="0" applyFont="1" applyFill="1" applyBorder="1" applyAlignment="1">
      <alignment horizontal="center" vertical="center" wrapText="1"/>
    </xf>
    <xf numFmtId="0" fontId="19" fillId="24" borderId="14" xfId="0" applyFont="1" applyFill="1" applyBorder="1" applyAlignment="1">
      <alignment horizontal="center" vertical="center" wrapText="1"/>
    </xf>
    <xf numFmtId="0" fontId="19" fillId="24" borderId="26" xfId="0" applyFont="1" applyFill="1" applyBorder="1" applyAlignment="1">
      <alignment horizontal="center" vertical="center" wrapText="1"/>
    </xf>
    <xf numFmtId="0" fontId="19" fillId="24" borderId="0" xfId="0" applyFont="1" applyFill="1" applyBorder="1" applyAlignment="1">
      <alignment horizontal="center" vertical="center" wrapText="1"/>
    </xf>
    <xf numFmtId="0" fontId="18" fillId="24" borderId="26" xfId="0" applyFont="1" applyFill="1" applyBorder="1" applyAlignment="1">
      <alignment horizontal="center" vertical="center" wrapText="1"/>
    </xf>
    <xf numFmtId="0" fontId="18" fillId="24" borderId="27" xfId="0" applyFont="1" applyFill="1" applyBorder="1" applyAlignment="1">
      <alignment horizontal="center" vertical="center" wrapText="1"/>
    </xf>
    <xf numFmtId="0" fontId="18" fillId="24" borderId="23" xfId="0" applyFont="1" applyFill="1" applyBorder="1" applyAlignment="1">
      <alignment horizontal="center" vertical="center" wrapText="1"/>
    </xf>
    <xf numFmtId="0" fontId="19" fillId="24" borderId="28" xfId="0" applyFont="1" applyFill="1" applyBorder="1" applyAlignment="1">
      <alignment horizontal="center" vertical="center" wrapText="1"/>
    </xf>
    <xf numFmtId="0" fontId="19" fillId="24" borderId="29" xfId="0" applyFont="1" applyFill="1" applyBorder="1" applyAlignment="1">
      <alignment horizontal="center" vertical="center" wrapText="1"/>
    </xf>
    <xf numFmtId="0" fontId="19" fillId="24" borderId="18" xfId="0" applyFont="1" applyFill="1" applyBorder="1" applyAlignment="1">
      <alignment horizontal="center" vertical="center" wrapText="1"/>
    </xf>
    <xf numFmtId="0" fontId="19" fillId="26" borderId="28" xfId="0" applyFont="1" applyFill="1" applyBorder="1" applyAlignment="1">
      <alignment horizontal="center" vertical="center" wrapText="1"/>
    </xf>
    <xf numFmtId="0" fontId="19" fillId="26" borderId="29" xfId="0" applyFont="1" applyFill="1" applyBorder="1" applyAlignment="1">
      <alignment horizontal="center" vertical="center" wrapText="1"/>
    </xf>
    <xf numFmtId="0" fontId="19" fillId="24" borderId="28" xfId="0" applyFont="1" applyFill="1" applyBorder="1" applyAlignment="1">
      <alignment horizontal="left" vertical="center" wrapText="1"/>
    </xf>
    <xf numFmtId="0" fontId="19" fillId="24" borderId="29" xfId="0" applyFont="1" applyFill="1" applyBorder="1" applyAlignment="1">
      <alignment horizontal="left" vertical="center" wrapText="1"/>
    </xf>
    <xf numFmtId="0" fontId="19" fillId="24" borderId="18" xfId="0" applyFont="1" applyFill="1" applyBorder="1" applyAlignment="1">
      <alignment horizontal="left" vertical="center" wrapText="1"/>
    </xf>
    <xf numFmtId="0" fontId="19" fillId="0" borderId="30" xfId="0" applyFont="1" applyFill="1" applyBorder="1" applyAlignment="1">
      <alignment horizontal="left" vertical="center" wrapText="1"/>
    </xf>
    <xf numFmtId="0" fontId="18" fillId="24" borderId="13" xfId="0" applyFont="1" applyFill="1" applyBorder="1" applyAlignment="1">
      <alignment horizontal="center" vertical="center" wrapText="1"/>
    </xf>
    <xf numFmtId="0" fontId="18" fillId="24" borderId="14" xfId="0" applyFont="1" applyFill="1" applyBorder="1" applyAlignment="1">
      <alignment horizontal="center" vertical="center" wrapText="1"/>
    </xf>
    <xf numFmtId="0" fontId="18" fillId="24" borderId="31" xfId="0" applyFont="1" applyFill="1" applyBorder="1" applyAlignment="1">
      <alignment horizontal="center" vertical="center" wrapText="1"/>
    </xf>
    <xf numFmtId="0" fontId="18" fillId="24" borderId="16" xfId="0" applyFont="1" applyFill="1" applyBorder="1" applyAlignment="1">
      <alignment horizontal="center" vertical="center" wrapText="1"/>
    </xf>
    <xf numFmtId="0" fontId="18" fillId="24" borderId="32" xfId="0" applyFont="1" applyFill="1" applyBorder="1" applyAlignment="1">
      <alignment horizontal="center" vertical="center" wrapText="1"/>
    </xf>
    <xf numFmtId="0" fontId="18" fillId="24" borderId="22" xfId="0" applyFont="1" applyFill="1" applyBorder="1" applyAlignment="1">
      <alignment horizontal="center" vertical="center" wrapText="1"/>
    </xf>
    <xf numFmtId="0" fontId="18" fillId="24" borderId="33" xfId="0" applyFont="1" applyFill="1" applyBorder="1" applyAlignment="1">
      <alignment horizontal="center" vertical="center" wrapText="1"/>
    </xf>
    <xf numFmtId="0" fontId="19" fillId="25" borderId="28" xfId="0" applyFont="1" applyFill="1" applyBorder="1" applyAlignment="1">
      <alignment horizontal="right" vertical="center" wrapText="1"/>
    </xf>
    <xf numFmtId="0" fontId="19" fillId="25" borderId="29" xfId="0" applyFont="1" applyFill="1" applyBorder="1" applyAlignment="1">
      <alignment horizontal="right" vertical="center" wrapText="1"/>
    </xf>
    <xf numFmtId="0" fontId="19" fillId="26" borderId="13" xfId="0" applyFont="1" applyFill="1" applyBorder="1" applyAlignment="1">
      <alignment horizontal="center" vertical="center" wrapText="1"/>
    </xf>
    <xf numFmtId="0" fontId="19" fillId="26" borderId="15" xfId="0" applyFont="1" applyFill="1" applyBorder="1" applyAlignment="1">
      <alignment horizontal="center" vertical="center" wrapText="1"/>
    </xf>
    <xf numFmtId="0" fontId="30" fillId="24" borderId="34" xfId="0" applyFont="1" applyFill="1" applyBorder="1" applyAlignment="1">
      <alignment horizontal="center" vertical="center" wrapText="1"/>
    </xf>
    <xf numFmtId="0" fontId="30" fillId="24" borderId="34" xfId="0" applyFont="1" applyFill="1" applyBorder="1" applyAlignment="1">
      <alignment horizontal="center" vertical="center" wrapText="1"/>
    </xf>
    <xf numFmtId="0" fontId="30" fillId="24" borderId="34" xfId="0" applyFont="1" applyFill="1" applyBorder="1" applyAlignment="1">
      <alignment vertical="center" wrapText="1"/>
    </xf>
    <xf numFmtId="207" fontId="30" fillId="24" borderId="34" xfId="0" applyNumberFormat="1" applyFont="1" applyFill="1" applyBorder="1" applyAlignment="1">
      <alignment horizontal="center" vertical="center" wrapText="1"/>
    </xf>
    <xf numFmtId="0" fontId="30" fillId="24" borderId="34" xfId="0" applyFont="1" applyFill="1" applyBorder="1" applyAlignment="1" quotePrefix="1">
      <alignment horizontal="center" vertical="center"/>
    </xf>
    <xf numFmtId="0" fontId="31" fillId="24" borderId="34" xfId="0" applyFont="1" applyFill="1" applyBorder="1" applyAlignment="1">
      <alignment horizontal="left" vertical="top" wrapText="1"/>
    </xf>
    <xf numFmtId="3" fontId="30" fillId="24" borderId="34" xfId="49" applyNumberFormat="1" applyFont="1" applyFill="1" applyBorder="1" applyAlignment="1">
      <alignment horizontal="right" vertical="center" wrapText="1"/>
    </xf>
    <xf numFmtId="1" fontId="30" fillId="24" borderId="0" xfId="0" applyNumberFormat="1" applyFont="1" applyFill="1" applyAlignment="1">
      <alignment horizontal="center" vertical="center"/>
    </xf>
    <xf numFmtId="0" fontId="30" fillId="24" borderId="34" xfId="0" applyFont="1" applyFill="1" applyBorder="1" applyAlignment="1" quotePrefix="1">
      <alignment horizontal="center" vertical="center" wrapText="1"/>
    </xf>
    <xf numFmtId="3" fontId="30" fillId="24" borderId="34" xfId="0" applyNumberFormat="1" applyFont="1" applyFill="1" applyBorder="1" applyAlignment="1">
      <alignment horizontal="right" vertical="center" wrapText="1"/>
    </xf>
    <xf numFmtId="9" fontId="30" fillId="24" borderId="34" xfId="0" applyNumberFormat="1" applyFont="1" applyFill="1" applyBorder="1" applyAlignment="1">
      <alignment horizontal="center" vertical="center" wrapText="1"/>
    </xf>
    <xf numFmtId="207" fontId="30" fillId="24" borderId="34" xfId="0" applyNumberFormat="1" applyFont="1" applyFill="1" applyBorder="1" applyAlignment="1">
      <alignment horizontal="center" vertical="center" wrapText="1"/>
    </xf>
    <xf numFmtId="0" fontId="32" fillId="24" borderId="34" xfId="0" applyFont="1" applyFill="1" applyBorder="1" applyAlignment="1">
      <alignment horizontal="center" vertical="center" wrapText="1"/>
    </xf>
    <xf numFmtId="0" fontId="30" fillId="24" borderId="34" xfId="0" applyFont="1" applyFill="1" applyBorder="1" applyAlignment="1">
      <alignment horizontal="center" vertical="center"/>
    </xf>
    <xf numFmtId="0" fontId="30" fillId="24" borderId="34" xfId="0" applyFont="1" applyFill="1" applyBorder="1" applyAlignment="1" quotePrefix="1">
      <alignment horizontal="center" vertical="center"/>
    </xf>
    <xf numFmtId="3" fontId="30" fillId="24" borderId="34" xfId="0" applyNumberFormat="1" applyFont="1" applyFill="1" applyBorder="1" applyAlignment="1">
      <alignment horizontal="right" vertical="center" wrapText="1"/>
    </xf>
    <xf numFmtId="0" fontId="30" fillId="24" borderId="34" xfId="0" applyFont="1" applyFill="1" applyBorder="1" applyAlignment="1">
      <alignment horizontal="center" vertical="center"/>
    </xf>
    <xf numFmtId="9" fontId="30" fillId="24" borderId="34" xfId="58" applyFont="1" applyFill="1" applyBorder="1" applyAlignment="1">
      <alignment horizontal="center" vertical="center"/>
    </xf>
    <xf numFmtId="9" fontId="30" fillId="24" borderId="34" xfId="0" applyNumberFormat="1" applyFont="1" applyFill="1" applyBorder="1" applyAlignment="1">
      <alignment horizontal="center" vertical="center"/>
    </xf>
    <xf numFmtId="0" fontId="31" fillId="24" borderId="34" xfId="0" applyFont="1" applyFill="1" applyBorder="1" applyAlignment="1">
      <alignment horizontal="left" vertical="center" wrapText="1"/>
    </xf>
    <xf numFmtId="0" fontId="32" fillId="24" borderId="34" xfId="0" applyFont="1" applyFill="1" applyBorder="1" applyAlignment="1">
      <alignment horizontal="center" vertical="center" wrapText="1"/>
    </xf>
    <xf numFmtId="9" fontId="30" fillId="24" borderId="34" xfId="0" applyNumberFormat="1" applyFont="1" applyFill="1" applyBorder="1" applyAlignment="1">
      <alignment horizontal="center" vertical="center"/>
    </xf>
    <xf numFmtId="9" fontId="32" fillId="24" borderId="34" xfId="0" applyNumberFormat="1" applyFont="1" applyFill="1" applyBorder="1" applyAlignment="1">
      <alignment horizontal="center" vertical="center"/>
    </xf>
    <xf numFmtId="3" fontId="30" fillId="24" borderId="34" xfId="0" applyNumberFormat="1" applyFont="1" applyFill="1" applyBorder="1" applyAlignment="1" quotePrefix="1">
      <alignment horizontal="center" vertical="center"/>
    </xf>
    <xf numFmtId="1" fontId="30" fillId="24" borderId="34" xfId="0" applyNumberFormat="1" applyFont="1" applyFill="1" applyBorder="1" applyAlignment="1">
      <alignment horizontal="center" vertical="center" wrapText="1"/>
    </xf>
    <xf numFmtId="0" fontId="32" fillId="24" borderId="34" xfId="0" applyFont="1" applyFill="1" applyBorder="1" applyAlignment="1">
      <alignment horizontal="center" vertical="center"/>
    </xf>
    <xf numFmtId="3" fontId="30" fillId="24" borderId="34" xfId="0" applyNumberFormat="1" applyFont="1" applyFill="1" applyBorder="1" applyAlignment="1" quotePrefix="1">
      <alignment horizontal="center" vertical="center" wrapText="1"/>
    </xf>
    <xf numFmtId="213" fontId="30" fillId="24" borderId="34" xfId="0" applyNumberFormat="1" applyFont="1" applyFill="1" applyBorder="1" applyAlignment="1">
      <alignment horizontal="center" vertical="center" wrapText="1"/>
    </xf>
    <xf numFmtId="9" fontId="32" fillId="24" borderId="34" xfId="0" applyNumberFormat="1" applyFont="1" applyFill="1" applyBorder="1" applyAlignment="1">
      <alignment horizontal="center" vertical="center"/>
    </xf>
    <xf numFmtId="3" fontId="30" fillId="24" borderId="34" xfId="0" applyNumberFormat="1" applyFont="1" applyFill="1" applyBorder="1" applyAlignment="1" quotePrefix="1">
      <alignment horizontal="center" vertical="center"/>
    </xf>
    <xf numFmtId="0" fontId="30" fillId="24" borderId="34" xfId="0" applyFont="1" applyFill="1" applyBorder="1" applyAlignment="1" quotePrefix="1">
      <alignment horizontal="center" vertical="center" wrapText="1"/>
    </xf>
    <xf numFmtId="0" fontId="33" fillId="0" borderId="34" xfId="0" applyFont="1" applyFill="1" applyBorder="1" applyAlignment="1">
      <alignment horizontal="center" vertical="center" wrapText="1"/>
    </xf>
    <xf numFmtId="3" fontId="30" fillId="0" borderId="34" xfId="0" applyNumberFormat="1" applyFont="1" applyFill="1" applyBorder="1" applyAlignment="1">
      <alignment horizontal="right" vertical="center" wrapText="1"/>
    </xf>
    <xf numFmtId="0" fontId="30" fillId="0" borderId="34" xfId="0" applyFont="1" applyFill="1" applyBorder="1" applyAlignment="1">
      <alignment horizontal="center" vertical="center" wrapText="1"/>
    </xf>
    <xf numFmtId="3" fontId="30" fillId="0" borderId="34" xfId="0" applyNumberFormat="1" applyFont="1" applyFill="1" applyBorder="1" applyAlignment="1">
      <alignment vertical="center"/>
    </xf>
    <xf numFmtId="10" fontId="30" fillId="24" borderId="34" xfId="0" applyNumberFormat="1"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733425</xdr:colOff>
      <xdr:row>0</xdr:row>
      <xdr:rowOff>85725</xdr:rowOff>
    </xdr:from>
    <xdr:to>
      <xdr:col>0</xdr:col>
      <xdr:colOff>1657350</xdr:colOff>
      <xdr:row>3</xdr:row>
      <xdr:rowOff>333375</xdr:rowOff>
    </xdr:to>
    <xdr:pic>
      <xdr:nvPicPr>
        <xdr:cNvPr id="1" name="3 Imagen" descr="E:\DOCUMENTOS LENIS\Memoria pasar\1Escudo.jpg"/>
        <xdr:cNvPicPr preferRelativeResize="1">
          <a:picLocks noChangeAspect="1"/>
        </xdr:cNvPicPr>
      </xdr:nvPicPr>
      <xdr:blipFill>
        <a:blip r:embed="rId1"/>
        <a:stretch>
          <a:fillRect/>
        </a:stretch>
      </xdr:blipFill>
      <xdr:spPr>
        <a:xfrm>
          <a:off x="733425" y="85725"/>
          <a:ext cx="923925"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104"/>
  <sheetViews>
    <sheetView tabSelected="1" zoomScale="62" zoomScaleNormal="62" zoomScalePageLayoutView="0" workbookViewId="0" topLeftCell="A1">
      <selection activeCell="A104" sqref="A1:W104"/>
    </sheetView>
  </sheetViews>
  <sheetFormatPr defaultColWidth="11.421875" defaultRowHeight="12.75"/>
  <cols>
    <col min="1" max="1" width="31.00390625" style="5" customWidth="1"/>
    <col min="2" max="2" width="4.00390625" style="5" customWidth="1"/>
    <col min="3" max="3" width="14.28125" style="5" customWidth="1"/>
    <col min="4" max="4" width="4.421875" style="5" customWidth="1"/>
    <col min="5" max="5" width="28.00390625" style="5" customWidth="1"/>
    <col min="6" max="6" width="7.28125" style="5" customWidth="1"/>
    <col min="7" max="7" width="34.7109375" style="5" customWidth="1"/>
    <col min="8" max="8" width="7.140625" style="5" customWidth="1"/>
    <col min="9" max="9" width="35.421875" style="5" customWidth="1"/>
    <col min="10" max="10" width="20.28125" style="5" customWidth="1"/>
    <col min="11" max="11" width="7.8515625" style="5" customWidth="1"/>
    <col min="12" max="12" width="34.00390625" style="5" customWidth="1"/>
    <col min="13" max="13" width="22.28125" style="5" customWidth="1"/>
    <col min="14" max="14" width="35.8515625" style="5" customWidth="1"/>
    <col min="15" max="15" width="39.28125" style="5" customWidth="1"/>
    <col min="16" max="16" width="68.140625" style="5" customWidth="1"/>
    <col min="17" max="17" width="36.7109375" style="5" customWidth="1"/>
    <col min="18" max="18" width="29.421875" style="5" customWidth="1"/>
    <col min="19" max="19" width="35.140625" style="5" customWidth="1"/>
    <col min="20" max="20" width="50.57421875" style="5" customWidth="1"/>
    <col min="21" max="21" width="37.00390625" style="5" customWidth="1"/>
    <col min="22" max="22" width="28.00390625" style="12" customWidth="1"/>
    <col min="23" max="23" width="37.7109375" style="5" customWidth="1"/>
    <col min="24" max="16384" width="11.421875" style="2" customWidth="1"/>
  </cols>
  <sheetData>
    <row r="1" spans="1:23" ht="18">
      <c r="A1" s="59"/>
      <c r="B1" s="60"/>
      <c r="C1" s="60"/>
      <c r="D1" s="61"/>
      <c r="E1" s="43" t="s">
        <v>5</v>
      </c>
      <c r="F1" s="44"/>
      <c r="G1" s="44"/>
      <c r="H1" s="44"/>
      <c r="I1" s="44"/>
      <c r="J1" s="44"/>
      <c r="K1" s="44"/>
      <c r="L1" s="44"/>
      <c r="M1" s="44"/>
      <c r="N1" s="44"/>
      <c r="O1" s="44"/>
      <c r="P1" s="44"/>
      <c r="Q1" s="44"/>
      <c r="R1" s="44"/>
      <c r="S1" s="44"/>
      <c r="T1" s="44"/>
      <c r="U1" s="44"/>
      <c r="V1" s="44"/>
      <c r="W1" s="1" t="s">
        <v>232</v>
      </c>
    </row>
    <row r="2" spans="1:23" ht="25.5" customHeight="1">
      <c r="A2" s="62"/>
      <c r="B2" s="42"/>
      <c r="C2" s="42"/>
      <c r="D2" s="63"/>
      <c r="E2" s="45"/>
      <c r="F2" s="46"/>
      <c r="G2" s="46"/>
      <c r="H2" s="46"/>
      <c r="I2" s="46"/>
      <c r="J2" s="46"/>
      <c r="K2" s="46"/>
      <c r="L2" s="46"/>
      <c r="M2" s="46"/>
      <c r="N2" s="46"/>
      <c r="O2" s="46"/>
      <c r="P2" s="46"/>
      <c r="Q2" s="46"/>
      <c r="R2" s="46"/>
      <c r="S2" s="46"/>
      <c r="T2" s="46"/>
      <c r="U2" s="46"/>
      <c r="V2" s="46"/>
      <c r="W2" s="3" t="s">
        <v>23</v>
      </c>
    </row>
    <row r="3" spans="1:23" ht="20.25" customHeight="1">
      <c r="A3" s="62"/>
      <c r="B3" s="42"/>
      <c r="C3" s="42"/>
      <c r="D3" s="63"/>
      <c r="E3" s="47" t="s">
        <v>3</v>
      </c>
      <c r="F3" s="42"/>
      <c r="G3" s="42"/>
      <c r="H3" s="42"/>
      <c r="I3" s="42"/>
      <c r="J3" s="42"/>
      <c r="K3" s="42"/>
      <c r="L3" s="42"/>
      <c r="M3" s="42"/>
      <c r="N3" s="42"/>
      <c r="O3" s="42"/>
      <c r="P3" s="42"/>
      <c r="Q3" s="42"/>
      <c r="R3" s="42"/>
      <c r="S3" s="42"/>
      <c r="T3" s="42"/>
      <c r="U3" s="42"/>
      <c r="V3" s="42"/>
      <c r="W3" s="3" t="s">
        <v>24</v>
      </c>
    </row>
    <row r="4" spans="1:23" ht="27.75" customHeight="1" thickBot="1">
      <c r="A4" s="64"/>
      <c r="B4" s="49"/>
      <c r="C4" s="49"/>
      <c r="D4" s="65"/>
      <c r="E4" s="48" t="s">
        <v>4</v>
      </c>
      <c r="F4" s="49"/>
      <c r="G4" s="49"/>
      <c r="H4" s="49"/>
      <c r="I4" s="49"/>
      <c r="J4" s="49"/>
      <c r="K4" s="49"/>
      <c r="L4" s="49"/>
      <c r="M4" s="49"/>
      <c r="N4" s="49"/>
      <c r="O4" s="49"/>
      <c r="P4" s="49"/>
      <c r="Q4" s="49"/>
      <c r="R4" s="49"/>
      <c r="S4" s="49"/>
      <c r="T4" s="49"/>
      <c r="U4" s="49"/>
      <c r="V4" s="49"/>
      <c r="W4" s="4" t="s">
        <v>6</v>
      </c>
    </row>
    <row r="5" spans="3:23" ht="19.5" customHeight="1" thickBot="1">
      <c r="C5" s="6"/>
      <c r="D5" s="6"/>
      <c r="E5" s="6"/>
      <c r="F5" s="6"/>
      <c r="G5" s="6"/>
      <c r="H5" s="6"/>
      <c r="I5" s="6"/>
      <c r="J5" s="6"/>
      <c r="K5" s="6"/>
      <c r="L5" s="6"/>
      <c r="M5" s="6"/>
      <c r="N5" s="7"/>
      <c r="O5" s="7"/>
      <c r="P5" s="7"/>
      <c r="Q5" s="7"/>
      <c r="R5" s="7"/>
      <c r="S5" s="7"/>
      <c r="T5" s="7"/>
      <c r="U5" s="7"/>
      <c r="V5" s="8"/>
      <c r="W5" s="7"/>
    </row>
    <row r="6" spans="1:23" ht="24" customHeight="1" thickBot="1">
      <c r="A6" s="55" t="s">
        <v>183</v>
      </c>
      <c r="B6" s="56"/>
      <c r="C6" s="56"/>
      <c r="D6" s="56"/>
      <c r="E6" s="56"/>
      <c r="F6" s="56"/>
      <c r="G6" s="56"/>
      <c r="H6" s="56"/>
      <c r="I6" s="56"/>
      <c r="J6" s="56"/>
      <c r="K6" s="56"/>
      <c r="L6" s="56"/>
      <c r="M6" s="57"/>
      <c r="N6" s="50" t="s">
        <v>255</v>
      </c>
      <c r="O6" s="51"/>
      <c r="P6" s="51"/>
      <c r="Q6" s="51"/>
      <c r="R6" s="51"/>
      <c r="S6" s="51"/>
      <c r="T6" s="51"/>
      <c r="U6" s="51"/>
      <c r="V6" s="51"/>
      <c r="W6" s="52"/>
    </row>
    <row r="7" spans="1:23" s="10" customFormat="1" ht="18.75" thickBot="1">
      <c r="A7" s="42"/>
      <c r="B7" s="42"/>
      <c r="C7" s="42"/>
      <c r="D7" s="42"/>
      <c r="E7" s="42"/>
      <c r="F7" s="42"/>
      <c r="G7" s="42"/>
      <c r="H7" s="6"/>
      <c r="I7" s="7"/>
      <c r="J7" s="7"/>
      <c r="K7" s="7"/>
      <c r="L7" s="7"/>
      <c r="M7" s="7"/>
      <c r="N7" s="7"/>
      <c r="O7" s="7"/>
      <c r="P7" s="7"/>
      <c r="Q7" s="7"/>
      <c r="R7" s="7"/>
      <c r="S7" s="7"/>
      <c r="T7" s="7"/>
      <c r="U7" s="7"/>
      <c r="V7" s="9"/>
      <c r="W7" s="7"/>
    </row>
    <row r="8" spans="1:23" ht="20.25" customHeight="1" thickBot="1">
      <c r="A8" s="53" t="s">
        <v>16</v>
      </c>
      <c r="B8" s="54"/>
      <c r="C8" s="54"/>
      <c r="D8" s="54"/>
      <c r="E8" s="54"/>
      <c r="F8" s="54"/>
      <c r="G8" s="54"/>
      <c r="H8" s="54"/>
      <c r="I8" s="54"/>
      <c r="J8" s="54"/>
      <c r="K8" s="54"/>
      <c r="L8" s="54"/>
      <c r="M8" s="54"/>
      <c r="N8" s="35">
        <v>1</v>
      </c>
      <c r="O8" s="35">
        <v>2</v>
      </c>
      <c r="P8" s="35">
        <v>3</v>
      </c>
      <c r="Q8" s="35">
        <v>4</v>
      </c>
      <c r="R8" s="35">
        <v>5</v>
      </c>
      <c r="S8" s="35">
        <v>6</v>
      </c>
      <c r="T8" s="35">
        <v>7</v>
      </c>
      <c r="U8" s="35">
        <v>8</v>
      </c>
      <c r="V8" s="35">
        <v>9</v>
      </c>
      <c r="W8" s="35">
        <v>10</v>
      </c>
    </row>
    <row r="9" spans="1:23" s="11" customFormat="1" ht="162.75" customHeight="1">
      <c r="A9" s="32" t="s">
        <v>13</v>
      </c>
      <c r="B9" s="68" t="s">
        <v>14</v>
      </c>
      <c r="C9" s="69"/>
      <c r="D9" s="68" t="s">
        <v>2</v>
      </c>
      <c r="E9" s="69"/>
      <c r="F9" s="68" t="s">
        <v>15</v>
      </c>
      <c r="G9" s="69"/>
      <c r="H9" s="68" t="s">
        <v>7</v>
      </c>
      <c r="I9" s="69"/>
      <c r="J9" s="32" t="s">
        <v>11</v>
      </c>
      <c r="K9" s="68" t="s">
        <v>19</v>
      </c>
      <c r="L9" s="69"/>
      <c r="M9" s="32" t="s">
        <v>20</v>
      </c>
      <c r="N9" s="32" t="s">
        <v>233</v>
      </c>
      <c r="O9" s="32" t="s">
        <v>8</v>
      </c>
      <c r="P9" s="32" t="s">
        <v>9</v>
      </c>
      <c r="Q9" s="32" t="s">
        <v>12</v>
      </c>
      <c r="R9" s="36" t="s">
        <v>18</v>
      </c>
      <c r="S9" s="36" t="s">
        <v>17</v>
      </c>
      <c r="T9" s="32" t="s">
        <v>10</v>
      </c>
      <c r="U9" s="32" t="s">
        <v>1</v>
      </c>
      <c r="V9" s="33" t="s">
        <v>22</v>
      </c>
      <c r="W9" s="34" t="s">
        <v>0</v>
      </c>
    </row>
    <row r="10" spans="1:23" ht="67.5" customHeight="1">
      <c r="A10" s="71" t="s">
        <v>231</v>
      </c>
      <c r="B10" s="71">
        <v>8</v>
      </c>
      <c r="C10" s="71" t="s">
        <v>26</v>
      </c>
      <c r="D10" s="71">
        <v>32</v>
      </c>
      <c r="E10" s="71" t="s">
        <v>27</v>
      </c>
      <c r="F10" s="71">
        <v>81</v>
      </c>
      <c r="G10" s="72" t="s">
        <v>32</v>
      </c>
      <c r="H10" s="71">
        <v>60</v>
      </c>
      <c r="I10" s="71" t="s">
        <v>52</v>
      </c>
      <c r="J10" s="70">
        <v>2</v>
      </c>
      <c r="K10" s="70">
        <v>187</v>
      </c>
      <c r="L10" s="72" t="s">
        <v>67</v>
      </c>
      <c r="M10" s="70">
        <v>1</v>
      </c>
      <c r="N10" s="73">
        <v>2019630010284</v>
      </c>
      <c r="O10" s="70" t="s">
        <v>148</v>
      </c>
      <c r="P10" s="70" t="s">
        <v>184</v>
      </c>
      <c r="Q10" s="70" t="s">
        <v>329</v>
      </c>
      <c r="R10" s="70">
        <v>2</v>
      </c>
      <c r="S10" s="70">
        <v>1</v>
      </c>
      <c r="T10" s="74" t="s">
        <v>277</v>
      </c>
      <c r="U10" s="75" t="s">
        <v>266</v>
      </c>
      <c r="V10" s="76">
        <v>110250000</v>
      </c>
      <c r="W10" s="70" t="s">
        <v>313</v>
      </c>
    </row>
    <row r="11" spans="1:23" ht="82.5" customHeight="1">
      <c r="A11" s="71"/>
      <c r="B11" s="71"/>
      <c r="C11" s="71"/>
      <c r="D11" s="71"/>
      <c r="E11" s="71"/>
      <c r="F11" s="71"/>
      <c r="G11" s="72" t="s">
        <v>32</v>
      </c>
      <c r="H11" s="71"/>
      <c r="I11" s="71"/>
      <c r="J11" s="70">
        <v>4</v>
      </c>
      <c r="K11" s="70">
        <v>188</v>
      </c>
      <c r="L11" s="72" t="s">
        <v>68</v>
      </c>
      <c r="M11" s="70">
        <v>3</v>
      </c>
      <c r="N11" s="77">
        <v>2019630010291</v>
      </c>
      <c r="O11" s="70" t="s">
        <v>149</v>
      </c>
      <c r="P11" s="70" t="s">
        <v>185</v>
      </c>
      <c r="Q11" s="70" t="s">
        <v>186</v>
      </c>
      <c r="R11" s="70">
        <v>4</v>
      </c>
      <c r="S11" s="70">
        <v>1</v>
      </c>
      <c r="T11" s="78" t="s">
        <v>278</v>
      </c>
      <c r="U11" s="75" t="s">
        <v>257</v>
      </c>
      <c r="V11" s="79">
        <v>223353750</v>
      </c>
      <c r="W11" s="70" t="s">
        <v>313</v>
      </c>
    </row>
    <row r="12" spans="1:23" ht="110.25" customHeight="1">
      <c r="A12" s="71"/>
      <c r="B12" s="71"/>
      <c r="C12" s="71"/>
      <c r="D12" s="71"/>
      <c r="E12" s="71"/>
      <c r="F12" s="71">
        <v>82</v>
      </c>
      <c r="G12" s="72" t="s">
        <v>33</v>
      </c>
      <c r="H12" s="71">
        <v>61</v>
      </c>
      <c r="I12" s="71" t="s">
        <v>53</v>
      </c>
      <c r="J12" s="80">
        <v>0.9</v>
      </c>
      <c r="K12" s="70">
        <v>189</v>
      </c>
      <c r="L12" s="72" t="s">
        <v>69</v>
      </c>
      <c r="M12" s="80">
        <v>0.8</v>
      </c>
      <c r="N12" s="81">
        <v>2019630010289</v>
      </c>
      <c r="O12" s="71" t="s">
        <v>150</v>
      </c>
      <c r="P12" s="71" t="s">
        <v>187</v>
      </c>
      <c r="Q12" s="82" t="s">
        <v>188</v>
      </c>
      <c r="R12" s="83">
        <v>2511</v>
      </c>
      <c r="S12" s="83">
        <v>2251</v>
      </c>
      <c r="T12" s="84" t="s">
        <v>279</v>
      </c>
      <c r="U12" s="71" t="s">
        <v>266</v>
      </c>
      <c r="V12" s="85">
        <v>110250000</v>
      </c>
      <c r="W12" s="70" t="s">
        <v>314</v>
      </c>
    </row>
    <row r="13" spans="1:23" ht="117" customHeight="1">
      <c r="A13" s="71"/>
      <c r="B13" s="71"/>
      <c r="C13" s="71"/>
      <c r="D13" s="71"/>
      <c r="E13" s="71"/>
      <c r="F13" s="71"/>
      <c r="G13" s="72" t="s">
        <v>33</v>
      </c>
      <c r="H13" s="71"/>
      <c r="I13" s="71"/>
      <c r="J13" s="70">
        <v>3</v>
      </c>
      <c r="K13" s="70">
        <v>190</v>
      </c>
      <c r="L13" s="72" t="s">
        <v>70</v>
      </c>
      <c r="M13" s="70">
        <v>0</v>
      </c>
      <c r="N13" s="81"/>
      <c r="O13" s="71"/>
      <c r="P13" s="71"/>
      <c r="Q13" s="82" t="s">
        <v>189</v>
      </c>
      <c r="R13" s="83">
        <v>3</v>
      </c>
      <c r="S13" s="83">
        <v>3</v>
      </c>
      <c r="T13" s="86"/>
      <c r="U13" s="71"/>
      <c r="V13" s="85"/>
      <c r="W13" s="70" t="s">
        <v>315</v>
      </c>
    </row>
    <row r="14" spans="1:23" ht="114" customHeight="1">
      <c r="A14" s="71"/>
      <c r="B14" s="71"/>
      <c r="C14" s="71"/>
      <c r="D14" s="71"/>
      <c r="E14" s="71"/>
      <c r="F14" s="71">
        <v>83</v>
      </c>
      <c r="G14" s="72" t="s">
        <v>34</v>
      </c>
      <c r="H14" s="71"/>
      <c r="I14" s="71"/>
      <c r="J14" s="70">
        <v>120</v>
      </c>
      <c r="K14" s="70">
        <v>191</v>
      </c>
      <c r="L14" s="72" t="s">
        <v>71</v>
      </c>
      <c r="M14" s="70">
        <v>233</v>
      </c>
      <c r="N14" s="81"/>
      <c r="O14" s="71"/>
      <c r="P14" s="71"/>
      <c r="Q14" s="82" t="s">
        <v>190</v>
      </c>
      <c r="R14" s="83">
        <v>2</v>
      </c>
      <c r="S14" s="83">
        <v>1</v>
      </c>
      <c r="T14" s="86"/>
      <c r="U14" s="71"/>
      <c r="V14" s="85"/>
      <c r="W14" s="70" t="s">
        <v>315</v>
      </c>
    </row>
    <row r="15" spans="1:23" ht="150.75" customHeight="1">
      <c r="A15" s="71"/>
      <c r="B15" s="71"/>
      <c r="C15" s="71"/>
      <c r="D15" s="71"/>
      <c r="E15" s="71"/>
      <c r="F15" s="71"/>
      <c r="G15" s="72" t="s">
        <v>34</v>
      </c>
      <c r="H15" s="71"/>
      <c r="I15" s="71"/>
      <c r="J15" s="70">
        <v>5</v>
      </c>
      <c r="K15" s="70">
        <v>192</v>
      </c>
      <c r="L15" s="72" t="s">
        <v>72</v>
      </c>
      <c r="M15" s="70">
        <v>0</v>
      </c>
      <c r="N15" s="81"/>
      <c r="O15" s="71"/>
      <c r="P15" s="71"/>
      <c r="Q15" s="82" t="s">
        <v>191</v>
      </c>
      <c r="R15" s="87">
        <v>0.95</v>
      </c>
      <c r="S15" s="88">
        <v>0.95</v>
      </c>
      <c r="T15" s="86"/>
      <c r="U15" s="71"/>
      <c r="V15" s="85"/>
      <c r="W15" s="70" t="s">
        <v>326</v>
      </c>
    </row>
    <row r="16" spans="1:23" ht="147.75" customHeight="1">
      <c r="A16" s="71"/>
      <c r="B16" s="71"/>
      <c r="C16" s="71"/>
      <c r="D16" s="71"/>
      <c r="E16" s="71"/>
      <c r="F16" s="70">
        <v>84</v>
      </c>
      <c r="G16" s="72" t="s">
        <v>35</v>
      </c>
      <c r="H16" s="71"/>
      <c r="I16" s="71"/>
      <c r="J16" s="70">
        <v>1</v>
      </c>
      <c r="K16" s="70">
        <v>193</v>
      </c>
      <c r="L16" s="72" t="s">
        <v>73</v>
      </c>
      <c r="M16" s="70">
        <v>0</v>
      </c>
      <c r="N16" s="81"/>
      <c r="O16" s="71"/>
      <c r="P16" s="71"/>
      <c r="Q16" s="82" t="s">
        <v>192</v>
      </c>
      <c r="R16" s="83">
        <v>38</v>
      </c>
      <c r="S16" s="83">
        <v>20</v>
      </c>
      <c r="T16" s="86"/>
      <c r="U16" s="71"/>
      <c r="V16" s="85"/>
      <c r="W16" s="70" t="s">
        <v>316</v>
      </c>
    </row>
    <row r="17" spans="1:23" ht="136.5" customHeight="1">
      <c r="A17" s="71"/>
      <c r="B17" s="71"/>
      <c r="C17" s="71"/>
      <c r="D17" s="71">
        <v>33</v>
      </c>
      <c r="E17" s="71" t="s">
        <v>28</v>
      </c>
      <c r="F17" s="71">
        <v>85</v>
      </c>
      <c r="G17" s="72" t="s">
        <v>36</v>
      </c>
      <c r="H17" s="71">
        <v>62</v>
      </c>
      <c r="I17" s="71" t="s">
        <v>54</v>
      </c>
      <c r="J17" s="70">
        <v>1400</v>
      </c>
      <c r="K17" s="70">
        <v>194</v>
      </c>
      <c r="L17" s="72" t="s">
        <v>74</v>
      </c>
      <c r="M17" s="70">
        <v>1400</v>
      </c>
      <c r="N17" s="73">
        <v>2019630010266</v>
      </c>
      <c r="O17" s="70" t="s">
        <v>151</v>
      </c>
      <c r="P17" s="70" t="s">
        <v>193</v>
      </c>
      <c r="Q17" s="82" t="s">
        <v>310</v>
      </c>
      <c r="R17" s="88">
        <v>0.9</v>
      </c>
      <c r="S17" s="88">
        <v>0.9</v>
      </c>
      <c r="T17" s="74" t="s">
        <v>280</v>
      </c>
      <c r="U17" s="70" t="s">
        <v>265</v>
      </c>
      <c r="V17" s="79">
        <v>30000000</v>
      </c>
      <c r="W17" s="70" t="s">
        <v>314</v>
      </c>
    </row>
    <row r="18" spans="1:23" ht="136.5" customHeight="1">
      <c r="A18" s="71"/>
      <c r="B18" s="71"/>
      <c r="C18" s="71"/>
      <c r="D18" s="71"/>
      <c r="E18" s="71"/>
      <c r="F18" s="71"/>
      <c r="G18" s="72" t="s">
        <v>36</v>
      </c>
      <c r="H18" s="71"/>
      <c r="I18" s="71"/>
      <c r="J18" s="70">
        <v>4600</v>
      </c>
      <c r="K18" s="70">
        <v>195</v>
      </c>
      <c r="L18" s="72" t="s">
        <v>75</v>
      </c>
      <c r="M18" s="70">
        <v>4600</v>
      </c>
      <c r="N18" s="73">
        <v>2019630010266</v>
      </c>
      <c r="O18" s="70" t="s">
        <v>152</v>
      </c>
      <c r="P18" s="70" t="s">
        <v>194</v>
      </c>
      <c r="Q18" s="82" t="s">
        <v>311</v>
      </c>
      <c r="R18" s="88">
        <v>0.9</v>
      </c>
      <c r="S18" s="88">
        <v>0.9</v>
      </c>
      <c r="T18" s="74" t="s">
        <v>282</v>
      </c>
      <c r="U18" s="70" t="s">
        <v>265</v>
      </c>
      <c r="V18" s="79">
        <v>859000000</v>
      </c>
      <c r="W18" s="70" t="s">
        <v>314</v>
      </c>
    </row>
    <row r="19" spans="1:23" ht="136.5" customHeight="1">
      <c r="A19" s="71"/>
      <c r="B19" s="71"/>
      <c r="C19" s="71"/>
      <c r="D19" s="71"/>
      <c r="E19" s="71"/>
      <c r="F19" s="71"/>
      <c r="G19" s="72" t="s">
        <v>36</v>
      </c>
      <c r="H19" s="71"/>
      <c r="I19" s="71"/>
      <c r="J19" s="70">
        <v>2910</v>
      </c>
      <c r="K19" s="70">
        <v>196</v>
      </c>
      <c r="L19" s="72" t="s">
        <v>76</v>
      </c>
      <c r="M19" s="70">
        <v>2910</v>
      </c>
      <c r="N19" s="73">
        <v>2019630010282</v>
      </c>
      <c r="O19" s="70" t="s">
        <v>153</v>
      </c>
      <c r="P19" s="70" t="s">
        <v>251</v>
      </c>
      <c r="Q19" s="82" t="s">
        <v>312</v>
      </c>
      <c r="R19" s="88">
        <v>0.9</v>
      </c>
      <c r="S19" s="88">
        <v>0.9</v>
      </c>
      <c r="T19" s="74" t="s">
        <v>281</v>
      </c>
      <c r="U19" s="89" t="s">
        <v>265</v>
      </c>
      <c r="V19" s="79">
        <v>1392000000</v>
      </c>
      <c r="W19" s="70" t="s">
        <v>314</v>
      </c>
    </row>
    <row r="20" spans="1:23" ht="136.5" customHeight="1">
      <c r="A20" s="71"/>
      <c r="B20" s="71"/>
      <c r="C20" s="71"/>
      <c r="D20" s="71"/>
      <c r="E20" s="71"/>
      <c r="F20" s="71">
        <v>86</v>
      </c>
      <c r="G20" s="72" t="s">
        <v>37</v>
      </c>
      <c r="H20" s="71"/>
      <c r="I20" s="71"/>
      <c r="J20" s="70">
        <v>30</v>
      </c>
      <c r="K20" s="70">
        <v>197</v>
      </c>
      <c r="L20" s="72" t="s">
        <v>77</v>
      </c>
      <c r="M20" s="70">
        <v>30</v>
      </c>
      <c r="N20" s="73">
        <v>2019630010266</v>
      </c>
      <c r="O20" s="70" t="s">
        <v>151</v>
      </c>
      <c r="P20" s="70" t="s">
        <v>193</v>
      </c>
      <c r="Q20" s="82" t="s">
        <v>196</v>
      </c>
      <c r="R20" s="80" t="s">
        <v>309</v>
      </c>
      <c r="S20" s="80" t="s">
        <v>309</v>
      </c>
      <c r="T20" s="70"/>
      <c r="U20" s="75"/>
      <c r="V20" s="79"/>
      <c r="W20" s="70"/>
    </row>
    <row r="21" spans="1:23" ht="136.5" customHeight="1">
      <c r="A21" s="71"/>
      <c r="B21" s="71"/>
      <c r="C21" s="71"/>
      <c r="D21" s="71"/>
      <c r="E21" s="71"/>
      <c r="F21" s="71"/>
      <c r="G21" s="72" t="s">
        <v>37</v>
      </c>
      <c r="H21" s="71"/>
      <c r="I21" s="71"/>
      <c r="J21" s="70">
        <v>60</v>
      </c>
      <c r="K21" s="70">
        <v>198</v>
      </c>
      <c r="L21" s="72" t="s">
        <v>78</v>
      </c>
      <c r="M21" s="70">
        <v>60</v>
      </c>
      <c r="N21" s="73">
        <v>2019630010282</v>
      </c>
      <c r="O21" s="70" t="s">
        <v>153</v>
      </c>
      <c r="P21" s="70" t="s">
        <v>195</v>
      </c>
      <c r="Q21" s="82" t="s">
        <v>196</v>
      </c>
      <c r="R21" s="80" t="s">
        <v>309</v>
      </c>
      <c r="S21" s="80" t="s">
        <v>309</v>
      </c>
      <c r="T21" s="78"/>
      <c r="U21" s="75"/>
      <c r="V21" s="79"/>
      <c r="W21" s="70"/>
    </row>
    <row r="22" spans="1:23" ht="136.5" customHeight="1">
      <c r="A22" s="71"/>
      <c r="B22" s="71"/>
      <c r="C22" s="71"/>
      <c r="D22" s="71"/>
      <c r="E22" s="71"/>
      <c r="F22" s="71"/>
      <c r="G22" s="72" t="s">
        <v>37</v>
      </c>
      <c r="H22" s="71"/>
      <c r="I22" s="71"/>
      <c r="J22" s="70">
        <v>20</v>
      </c>
      <c r="K22" s="70">
        <v>199</v>
      </c>
      <c r="L22" s="72" t="s">
        <v>79</v>
      </c>
      <c r="M22" s="70">
        <v>20</v>
      </c>
      <c r="N22" s="73"/>
      <c r="O22" s="70" t="s">
        <v>152</v>
      </c>
      <c r="P22" s="70" t="s">
        <v>194</v>
      </c>
      <c r="Q22" s="82" t="s">
        <v>196</v>
      </c>
      <c r="R22" s="80" t="s">
        <v>309</v>
      </c>
      <c r="S22" s="80" t="s">
        <v>309</v>
      </c>
      <c r="T22" s="70"/>
      <c r="U22" s="75"/>
      <c r="V22" s="79"/>
      <c r="W22" s="70"/>
    </row>
    <row r="23" spans="1:23" ht="136.5" customHeight="1">
      <c r="A23" s="71"/>
      <c r="B23" s="71"/>
      <c r="C23" s="71"/>
      <c r="D23" s="71"/>
      <c r="E23" s="71"/>
      <c r="F23" s="70">
        <v>87</v>
      </c>
      <c r="G23" s="72" t="s">
        <v>38</v>
      </c>
      <c r="H23" s="71"/>
      <c r="I23" s="71"/>
      <c r="J23" s="70">
        <v>3000</v>
      </c>
      <c r="K23" s="70">
        <v>200</v>
      </c>
      <c r="L23" s="72" t="s">
        <v>80</v>
      </c>
      <c r="M23" s="70">
        <v>3000</v>
      </c>
      <c r="N23" s="73"/>
      <c r="O23" s="70" t="s">
        <v>152</v>
      </c>
      <c r="P23" s="70" t="s">
        <v>194</v>
      </c>
      <c r="Q23" s="82" t="s">
        <v>197</v>
      </c>
      <c r="R23" s="80" t="s">
        <v>309</v>
      </c>
      <c r="S23" s="80" t="s">
        <v>309</v>
      </c>
      <c r="T23" s="70"/>
      <c r="U23" s="75"/>
      <c r="V23" s="79"/>
      <c r="W23" s="70"/>
    </row>
    <row r="24" spans="1:23" ht="198.75" customHeight="1">
      <c r="A24" s="71"/>
      <c r="B24" s="71"/>
      <c r="C24" s="71"/>
      <c r="D24" s="71"/>
      <c r="E24" s="71"/>
      <c r="F24" s="71">
        <v>88</v>
      </c>
      <c r="G24" s="72" t="s">
        <v>39</v>
      </c>
      <c r="H24" s="71">
        <v>63</v>
      </c>
      <c r="I24" s="71" t="s">
        <v>55</v>
      </c>
      <c r="J24" s="70">
        <v>18000</v>
      </c>
      <c r="K24" s="70">
        <v>201</v>
      </c>
      <c r="L24" s="72" t="s">
        <v>81</v>
      </c>
      <c r="M24" s="70">
        <v>38000</v>
      </c>
      <c r="N24" s="77">
        <v>2019630010293</v>
      </c>
      <c r="O24" s="70" t="s">
        <v>154</v>
      </c>
      <c r="P24" s="70" t="s">
        <v>198</v>
      </c>
      <c r="Q24" s="82" t="s">
        <v>199</v>
      </c>
      <c r="R24" s="88">
        <f>5000/35000</f>
        <v>0.14285714285714285</v>
      </c>
      <c r="S24" s="88">
        <v>0</v>
      </c>
      <c r="T24" s="70"/>
      <c r="U24" s="89" t="s">
        <v>264</v>
      </c>
      <c r="V24" s="79">
        <v>0</v>
      </c>
      <c r="W24" s="70" t="s">
        <v>314</v>
      </c>
    </row>
    <row r="25" spans="1:23" ht="213" customHeight="1">
      <c r="A25" s="71"/>
      <c r="B25" s="71"/>
      <c r="C25" s="71"/>
      <c r="D25" s="71"/>
      <c r="E25" s="71"/>
      <c r="F25" s="71"/>
      <c r="G25" s="72" t="s">
        <v>39</v>
      </c>
      <c r="H25" s="71"/>
      <c r="I25" s="71"/>
      <c r="J25" s="80">
        <v>1</v>
      </c>
      <c r="K25" s="70">
        <v>202</v>
      </c>
      <c r="L25" s="72" t="s">
        <v>82</v>
      </c>
      <c r="M25" s="80">
        <v>1</v>
      </c>
      <c r="N25" s="73">
        <v>2019630010277</v>
      </c>
      <c r="O25" s="70" t="s">
        <v>55</v>
      </c>
      <c r="P25" s="70" t="s">
        <v>252</v>
      </c>
      <c r="Q25" s="82" t="s">
        <v>200</v>
      </c>
      <c r="R25" s="83">
        <v>100</v>
      </c>
      <c r="S25" s="83">
        <v>100</v>
      </c>
      <c r="T25" s="78" t="s">
        <v>283</v>
      </c>
      <c r="U25" s="89" t="s">
        <v>258</v>
      </c>
      <c r="V25" s="79">
        <v>125373879710</v>
      </c>
      <c r="W25" s="70" t="s">
        <v>317</v>
      </c>
    </row>
    <row r="26" spans="1:23" ht="196.5" customHeight="1">
      <c r="A26" s="71"/>
      <c r="B26" s="71"/>
      <c r="C26" s="71"/>
      <c r="D26" s="71"/>
      <c r="E26" s="71"/>
      <c r="F26" s="71"/>
      <c r="G26" s="72" t="s">
        <v>39</v>
      </c>
      <c r="H26" s="70">
        <v>64</v>
      </c>
      <c r="I26" s="72" t="s">
        <v>56</v>
      </c>
      <c r="J26" s="80">
        <v>0.3</v>
      </c>
      <c r="K26" s="70">
        <v>203</v>
      </c>
      <c r="L26" s="72" t="s">
        <v>83</v>
      </c>
      <c r="M26" s="70" t="s">
        <v>146</v>
      </c>
      <c r="N26" s="73">
        <v>2019630010278</v>
      </c>
      <c r="O26" s="70" t="s">
        <v>250</v>
      </c>
      <c r="P26" s="70" t="s">
        <v>201</v>
      </c>
      <c r="Q26" s="82" t="s">
        <v>202</v>
      </c>
      <c r="R26" s="83">
        <v>100</v>
      </c>
      <c r="S26" s="83">
        <v>100</v>
      </c>
      <c r="T26" s="74" t="s">
        <v>284</v>
      </c>
      <c r="U26" s="89" t="s">
        <v>259</v>
      </c>
      <c r="V26" s="79">
        <v>99300000</v>
      </c>
      <c r="W26" s="70" t="s">
        <v>318</v>
      </c>
    </row>
    <row r="27" spans="1:23" ht="144">
      <c r="A27" s="71"/>
      <c r="B27" s="71"/>
      <c r="C27" s="71"/>
      <c r="D27" s="71">
        <v>34</v>
      </c>
      <c r="E27" s="71" t="s">
        <v>29</v>
      </c>
      <c r="F27" s="71">
        <v>89</v>
      </c>
      <c r="G27" s="72" t="s">
        <v>40</v>
      </c>
      <c r="H27" s="71">
        <v>65</v>
      </c>
      <c r="I27" s="71" t="s">
        <v>57</v>
      </c>
      <c r="J27" s="80">
        <v>0.63</v>
      </c>
      <c r="K27" s="70">
        <v>204</v>
      </c>
      <c r="L27" s="72" t="s">
        <v>84</v>
      </c>
      <c r="M27" s="80">
        <v>0.61</v>
      </c>
      <c r="N27" s="81">
        <v>2019630010292</v>
      </c>
      <c r="O27" s="71" t="s">
        <v>155</v>
      </c>
      <c r="P27" s="71" t="s">
        <v>203</v>
      </c>
      <c r="Q27" s="90" t="s">
        <v>204</v>
      </c>
      <c r="R27" s="91">
        <v>1</v>
      </c>
      <c r="S27" s="92">
        <v>0.3</v>
      </c>
      <c r="T27" s="93" t="s">
        <v>285</v>
      </c>
      <c r="U27" s="71" t="s">
        <v>260</v>
      </c>
      <c r="V27" s="85">
        <v>100000000</v>
      </c>
      <c r="W27" s="71" t="s">
        <v>315</v>
      </c>
    </row>
    <row r="28" spans="1:23" ht="144">
      <c r="A28" s="71"/>
      <c r="B28" s="71"/>
      <c r="C28" s="71"/>
      <c r="D28" s="71"/>
      <c r="E28" s="71"/>
      <c r="F28" s="71"/>
      <c r="G28" s="72" t="s">
        <v>40</v>
      </c>
      <c r="H28" s="71"/>
      <c r="I28" s="71"/>
      <c r="J28" s="80">
        <v>0.64</v>
      </c>
      <c r="K28" s="70">
        <v>205</v>
      </c>
      <c r="L28" s="72" t="s">
        <v>85</v>
      </c>
      <c r="M28" s="80">
        <v>0.62</v>
      </c>
      <c r="N28" s="81"/>
      <c r="O28" s="71"/>
      <c r="P28" s="71"/>
      <c r="Q28" s="90"/>
      <c r="R28" s="91"/>
      <c r="S28" s="92"/>
      <c r="T28" s="93"/>
      <c r="U28" s="71"/>
      <c r="V28" s="85"/>
      <c r="W28" s="71"/>
    </row>
    <row r="29" spans="1:23" ht="126">
      <c r="A29" s="71"/>
      <c r="B29" s="71"/>
      <c r="C29" s="71"/>
      <c r="D29" s="71"/>
      <c r="E29" s="71"/>
      <c r="F29" s="71"/>
      <c r="G29" s="72" t="s">
        <v>40</v>
      </c>
      <c r="H29" s="71"/>
      <c r="I29" s="71"/>
      <c r="J29" s="80">
        <v>0.48</v>
      </c>
      <c r="K29" s="70">
        <v>206</v>
      </c>
      <c r="L29" s="72" t="s">
        <v>86</v>
      </c>
      <c r="M29" s="80">
        <v>0.46</v>
      </c>
      <c r="N29" s="81"/>
      <c r="O29" s="71"/>
      <c r="P29" s="71"/>
      <c r="Q29" s="90"/>
      <c r="R29" s="91"/>
      <c r="S29" s="92"/>
      <c r="T29" s="93"/>
      <c r="U29" s="71"/>
      <c r="V29" s="85"/>
      <c r="W29" s="71"/>
    </row>
    <row r="30" spans="1:23" ht="126">
      <c r="A30" s="71"/>
      <c r="B30" s="71"/>
      <c r="C30" s="71"/>
      <c r="D30" s="71"/>
      <c r="E30" s="71"/>
      <c r="F30" s="71"/>
      <c r="G30" s="72" t="s">
        <v>40</v>
      </c>
      <c r="H30" s="71"/>
      <c r="I30" s="71"/>
      <c r="J30" s="80">
        <v>0.36</v>
      </c>
      <c r="K30" s="70">
        <v>207</v>
      </c>
      <c r="L30" s="72" t="s">
        <v>87</v>
      </c>
      <c r="M30" s="80">
        <v>0.34</v>
      </c>
      <c r="N30" s="81"/>
      <c r="O30" s="71"/>
      <c r="P30" s="71"/>
      <c r="Q30" s="90"/>
      <c r="R30" s="91"/>
      <c r="S30" s="92"/>
      <c r="T30" s="93"/>
      <c r="U30" s="71"/>
      <c r="V30" s="85"/>
      <c r="W30" s="71"/>
    </row>
    <row r="31" spans="1:23" ht="85.5" customHeight="1">
      <c r="A31" s="71"/>
      <c r="B31" s="71"/>
      <c r="C31" s="71"/>
      <c r="D31" s="71"/>
      <c r="E31" s="71"/>
      <c r="F31" s="71"/>
      <c r="G31" s="72" t="s">
        <v>40</v>
      </c>
      <c r="H31" s="71"/>
      <c r="I31" s="71"/>
      <c r="J31" s="70">
        <v>293</v>
      </c>
      <c r="K31" s="70">
        <v>208</v>
      </c>
      <c r="L31" s="72" t="s">
        <v>88</v>
      </c>
      <c r="M31" s="70">
        <v>293</v>
      </c>
      <c r="N31" s="81">
        <v>2019630010279</v>
      </c>
      <c r="O31" s="71" t="s">
        <v>156</v>
      </c>
      <c r="P31" s="71" t="s">
        <v>327</v>
      </c>
      <c r="Q31" s="90" t="s">
        <v>328</v>
      </c>
      <c r="R31" s="91">
        <v>1</v>
      </c>
      <c r="S31" s="92">
        <v>1</v>
      </c>
      <c r="T31" s="93" t="s">
        <v>286</v>
      </c>
      <c r="U31" s="71" t="s">
        <v>261</v>
      </c>
      <c r="V31" s="85">
        <v>122000000</v>
      </c>
      <c r="W31" s="71" t="s">
        <v>315</v>
      </c>
    </row>
    <row r="32" spans="1:23" ht="85.5" customHeight="1">
      <c r="A32" s="71"/>
      <c r="B32" s="71"/>
      <c r="C32" s="71"/>
      <c r="D32" s="71"/>
      <c r="E32" s="71"/>
      <c r="F32" s="71"/>
      <c r="G32" s="72" t="s">
        <v>40</v>
      </c>
      <c r="H32" s="71"/>
      <c r="I32" s="71"/>
      <c r="J32" s="70">
        <v>60</v>
      </c>
      <c r="K32" s="70">
        <v>209</v>
      </c>
      <c r="L32" s="72" t="s">
        <v>89</v>
      </c>
      <c r="M32" s="70">
        <v>60</v>
      </c>
      <c r="N32" s="81"/>
      <c r="O32" s="71"/>
      <c r="P32" s="71"/>
      <c r="Q32" s="90"/>
      <c r="R32" s="91"/>
      <c r="S32" s="92"/>
      <c r="T32" s="93"/>
      <c r="U32" s="71"/>
      <c r="V32" s="85"/>
      <c r="W32" s="71"/>
    </row>
    <row r="33" spans="1:23" ht="85.5" customHeight="1">
      <c r="A33" s="71"/>
      <c r="B33" s="71"/>
      <c r="C33" s="71"/>
      <c r="D33" s="71"/>
      <c r="E33" s="71"/>
      <c r="F33" s="71"/>
      <c r="G33" s="72" t="s">
        <v>40</v>
      </c>
      <c r="H33" s="71"/>
      <c r="I33" s="71"/>
      <c r="J33" s="70">
        <v>298</v>
      </c>
      <c r="K33" s="70">
        <v>210</v>
      </c>
      <c r="L33" s="72" t="s">
        <v>90</v>
      </c>
      <c r="M33" s="70">
        <v>298</v>
      </c>
      <c r="N33" s="81"/>
      <c r="O33" s="71"/>
      <c r="P33" s="71"/>
      <c r="Q33" s="90"/>
      <c r="R33" s="91"/>
      <c r="S33" s="92"/>
      <c r="T33" s="93"/>
      <c r="U33" s="71"/>
      <c r="V33" s="85"/>
      <c r="W33" s="71"/>
    </row>
    <row r="34" spans="1:23" ht="85.5" customHeight="1">
      <c r="A34" s="71"/>
      <c r="B34" s="71"/>
      <c r="C34" s="71"/>
      <c r="D34" s="71"/>
      <c r="E34" s="71"/>
      <c r="F34" s="71"/>
      <c r="G34" s="72" t="s">
        <v>40</v>
      </c>
      <c r="H34" s="71"/>
      <c r="I34" s="71"/>
      <c r="J34" s="70">
        <v>24</v>
      </c>
      <c r="K34" s="70">
        <v>211</v>
      </c>
      <c r="L34" s="72" t="s">
        <v>91</v>
      </c>
      <c r="M34" s="70">
        <v>16</v>
      </c>
      <c r="N34" s="81"/>
      <c r="O34" s="71"/>
      <c r="P34" s="71"/>
      <c r="Q34" s="90"/>
      <c r="R34" s="91"/>
      <c r="S34" s="92"/>
      <c r="T34" s="93"/>
      <c r="U34" s="71"/>
      <c r="V34" s="85"/>
      <c r="W34" s="71"/>
    </row>
    <row r="35" spans="1:23" ht="85.5" customHeight="1">
      <c r="A35" s="71"/>
      <c r="B35" s="71"/>
      <c r="C35" s="71"/>
      <c r="D35" s="71"/>
      <c r="E35" s="71"/>
      <c r="F35" s="71"/>
      <c r="G35" s="72" t="s">
        <v>40</v>
      </c>
      <c r="H35" s="71"/>
      <c r="I35" s="71"/>
      <c r="J35" s="70">
        <v>9450</v>
      </c>
      <c r="K35" s="70">
        <v>212</v>
      </c>
      <c r="L35" s="72" t="s">
        <v>92</v>
      </c>
      <c r="M35" s="70">
        <v>9000</v>
      </c>
      <c r="N35" s="81"/>
      <c r="O35" s="71"/>
      <c r="P35" s="71"/>
      <c r="Q35" s="90"/>
      <c r="R35" s="91"/>
      <c r="S35" s="92"/>
      <c r="T35" s="93"/>
      <c r="U35" s="71"/>
      <c r="V35" s="85"/>
      <c r="W35" s="71"/>
    </row>
    <row r="36" spans="1:23" ht="108">
      <c r="A36" s="71"/>
      <c r="B36" s="71"/>
      <c r="C36" s="71"/>
      <c r="D36" s="71"/>
      <c r="E36" s="71"/>
      <c r="F36" s="71"/>
      <c r="G36" s="72" t="s">
        <v>40</v>
      </c>
      <c r="H36" s="71"/>
      <c r="I36" s="71"/>
      <c r="J36" s="80">
        <v>0.261</v>
      </c>
      <c r="K36" s="70">
        <v>213</v>
      </c>
      <c r="L36" s="72" t="s">
        <v>93</v>
      </c>
      <c r="M36" s="80">
        <v>0.242</v>
      </c>
      <c r="N36" s="81"/>
      <c r="O36" s="71"/>
      <c r="P36" s="71"/>
      <c r="Q36" s="90"/>
      <c r="R36" s="91"/>
      <c r="S36" s="92"/>
      <c r="T36" s="93"/>
      <c r="U36" s="71"/>
      <c r="V36" s="85"/>
      <c r="W36" s="71"/>
    </row>
    <row r="37" spans="1:23" ht="90">
      <c r="A37" s="71"/>
      <c r="B37" s="71"/>
      <c r="C37" s="71"/>
      <c r="D37" s="71"/>
      <c r="E37" s="71"/>
      <c r="F37" s="71"/>
      <c r="G37" s="72" t="s">
        <v>40</v>
      </c>
      <c r="H37" s="71"/>
      <c r="I37" s="71"/>
      <c r="J37" s="80">
        <v>0.296</v>
      </c>
      <c r="K37" s="70">
        <v>214</v>
      </c>
      <c r="L37" s="72" t="s">
        <v>94</v>
      </c>
      <c r="M37" s="80">
        <v>0.29</v>
      </c>
      <c r="N37" s="81"/>
      <c r="O37" s="71"/>
      <c r="P37" s="71"/>
      <c r="Q37" s="90"/>
      <c r="R37" s="91"/>
      <c r="S37" s="92"/>
      <c r="T37" s="93"/>
      <c r="U37" s="71"/>
      <c r="V37" s="85"/>
      <c r="W37" s="71"/>
    </row>
    <row r="38" spans="1:23" ht="126">
      <c r="A38" s="71"/>
      <c r="B38" s="71"/>
      <c r="C38" s="71"/>
      <c r="D38" s="71"/>
      <c r="E38" s="71"/>
      <c r="F38" s="71">
        <v>90</v>
      </c>
      <c r="G38" s="72" t="s">
        <v>41</v>
      </c>
      <c r="H38" s="71"/>
      <c r="I38" s="71"/>
      <c r="J38" s="80">
        <v>0.45</v>
      </c>
      <c r="K38" s="70">
        <v>215</v>
      </c>
      <c r="L38" s="72" t="s">
        <v>95</v>
      </c>
      <c r="M38" s="80">
        <v>0.43</v>
      </c>
      <c r="N38" s="81">
        <v>2019630010292</v>
      </c>
      <c r="O38" s="71" t="s">
        <v>155</v>
      </c>
      <c r="P38" s="71" t="s">
        <v>203</v>
      </c>
      <c r="Q38" s="90" t="s">
        <v>204</v>
      </c>
      <c r="R38" s="91" t="s">
        <v>309</v>
      </c>
      <c r="S38" s="92" t="s">
        <v>309</v>
      </c>
      <c r="T38" s="71"/>
      <c r="U38" s="71"/>
      <c r="V38" s="71"/>
      <c r="W38" s="71"/>
    </row>
    <row r="39" spans="1:23" ht="126">
      <c r="A39" s="71"/>
      <c r="B39" s="71"/>
      <c r="C39" s="71"/>
      <c r="D39" s="71"/>
      <c r="E39" s="71"/>
      <c r="F39" s="71"/>
      <c r="G39" s="72" t="s">
        <v>41</v>
      </c>
      <c r="H39" s="71"/>
      <c r="I39" s="71"/>
      <c r="J39" s="80">
        <v>0.3</v>
      </c>
      <c r="K39" s="70">
        <v>216</v>
      </c>
      <c r="L39" s="72" t="s">
        <v>96</v>
      </c>
      <c r="M39" s="80">
        <v>0.28</v>
      </c>
      <c r="N39" s="81"/>
      <c r="O39" s="71"/>
      <c r="P39" s="71"/>
      <c r="Q39" s="90"/>
      <c r="R39" s="91"/>
      <c r="S39" s="92"/>
      <c r="T39" s="71"/>
      <c r="U39" s="71"/>
      <c r="V39" s="71"/>
      <c r="W39" s="71"/>
    </row>
    <row r="40" spans="1:23" ht="123" customHeight="1">
      <c r="A40" s="71"/>
      <c r="B40" s="71"/>
      <c r="C40" s="71"/>
      <c r="D40" s="71"/>
      <c r="E40" s="71"/>
      <c r="F40" s="70">
        <v>91</v>
      </c>
      <c r="G40" s="72" t="s">
        <v>42</v>
      </c>
      <c r="H40" s="71"/>
      <c r="I40" s="71"/>
      <c r="J40" s="70">
        <v>52.2</v>
      </c>
      <c r="K40" s="70">
        <v>217</v>
      </c>
      <c r="L40" s="72" t="s">
        <v>97</v>
      </c>
      <c r="M40" s="70">
        <v>50.2</v>
      </c>
      <c r="N40" s="81"/>
      <c r="O40" s="71"/>
      <c r="P40" s="71"/>
      <c r="Q40" s="90"/>
      <c r="R40" s="91"/>
      <c r="S40" s="92"/>
      <c r="T40" s="71"/>
      <c r="U40" s="71"/>
      <c r="V40" s="71"/>
      <c r="W40" s="71"/>
    </row>
    <row r="41" spans="1:23" ht="123" customHeight="1">
      <c r="A41" s="71"/>
      <c r="B41" s="71"/>
      <c r="C41" s="71"/>
      <c r="D41" s="71"/>
      <c r="E41" s="71"/>
      <c r="F41" s="71">
        <v>92</v>
      </c>
      <c r="G41" s="72" t="s">
        <v>43</v>
      </c>
      <c r="H41" s="71"/>
      <c r="I41" s="71"/>
      <c r="J41" s="94">
        <v>5699</v>
      </c>
      <c r="K41" s="70">
        <v>218</v>
      </c>
      <c r="L41" s="72" t="s">
        <v>98</v>
      </c>
      <c r="M41" s="70">
        <v>5699</v>
      </c>
      <c r="N41" s="81"/>
      <c r="O41" s="71"/>
      <c r="P41" s="71"/>
      <c r="Q41" s="90"/>
      <c r="R41" s="91"/>
      <c r="S41" s="92"/>
      <c r="T41" s="71"/>
      <c r="U41" s="71"/>
      <c r="V41" s="71"/>
      <c r="W41" s="71"/>
    </row>
    <row r="42" spans="1:23" ht="123" customHeight="1">
      <c r="A42" s="71"/>
      <c r="B42" s="71"/>
      <c r="C42" s="71"/>
      <c r="D42" s="71"/>
      <c r="E42" s="71"/>
      <c r="F42" s="71"/>
      <c r="G42" s="72" t="s">
        <v>43</v>
      </c>
      <c r="H42" s="71"/>
      <c r="I42" s="71"/>
      <c r="J42" s="70">
        <v>18</v>
      </c>
      <c r="K42" s="70">
        <v>219</v>
      </c>
      <c r="L42" s="72" t="s">
        <v>99</v>
      </c>
      <c r="M42" s="70">
        <v>15</v>
      </c>
      <c r="N42" s="81"/>
      <c r="O42" s="71"/>
      <c r="P42" s="71"/>
      <c r="Q42" s="90"/>
      <c r="R42" s="91"/>
      <c r="S42" s="92"/>
      <c r="T42" s="71"/>
      <c r="U42" s="71"/>
      <c r="V42" s="71"/>
      <c r="W42" s="71"/>
    </row>
    <row r="43" spans="1:23" ht="90">
      <c r="A43" s="71"/>
      <c r="B43" s="71"/>
      <c r="C43" s="71"/>
      <c r="D43" s="71"/>
      <c r="E43" s="71"/>
      <c r="F43" s="71"/>
      <c r="G43" s="72" t="s">
        <v>43</v>
      </c>
      <c r="H43" s="71"/>
      <c r="I43" s="71"/>
      <c r="J43" s="70">
        <v>29</v>
      </c>
      <c r="K43" s="70">
        <v>220</v>
      </c>
      <c r="L43" s="72" t="s">
        <v>100</v>
      </c>
      <c r="M43" s="70">
        <v>29</v>
      </c>
      <c r="N43" s="81"/>
      <c r="O43" s="71"/>
      <c r="P43" s="71"/>
      <c r="Q43" s="90"/>
      <c r="R43" s="91"/>
      <c r="S43" s="92"/>
      <c r="T43" s="71"/>
      <c r="U43" s="71"/>
      <c r="V43" s="71"/>
      <c r="W43" s="71"/>
    </row>
    <row r="44" spans="1:23" ht="72">
      <c r="A44" s="71"/>
      <c r="B44" s="71"/>
      <c r="C44" s="71"/>
      <c r="D44" s="71"/>
      <c r="E44" s="71"/>
      <c r="F44" s="71"/>
      <c r="G44" s="72" t="s">
        <v>43</v>
      </c>
      <c r="H44" s="71"/>
      <c r="I44" s="71"/>
      <c r="J44" s="70">
        <v>5</v>
      </c>
      <c r="K44" s="70">
        <v>221</v>
      </c>
      <c r="L44" s="72" t="s">
        <v>101</v>
      </c>
      <c r="M44" s="70">
        <v>0</v>
      </c>
      <c r="N44" s="81"/>
      <c r="O44" s="71"/>
      <c r="P44" s="71"/>
      <c r="Q44" s="90"/>
      <c r="R44" s="91"/>
      <c r="S44" s="92"/>
      <c r="T44" s="71"/>
      <c r="U44" s="71"/>
      <c r="V44" s="71"/>
      <c r="W44" s="71"/>
    </row>
    <row r="45" spans="1:23" ht="149.25" customHeight="1">
      <c r="A45" s="71"/>
      <c r="B45" s="71"/>
      <c r="C45" s="71"/>
      <c r="D45" s="71"/>
      <c r="E45" s="71"/>
      <c r="F45" s="71">
        <v>93</v>
      </c>
      <c r="G45" s="72" t="s">
        <v>44</v>
      </c>
      <c r="H45" s="71"/>
      <c r="I45" s="71"/>
      <c r="J45" s="70">
        <v>15</v>
      </c>
      <c r="K45" s="70">
        <v>222</v>
      </c>
      <c r="L45" s="72" t="s">
        <v>102</v>
      </c>
      <c r="M45" s="94">
        <v>11</v>
      </c>
      <c r="N45" s="81">
        <v>2019630010269</v>
      </c>
      <c r="O45" s="71" t="s">
        <v>157</v>
      </c>
      <c r="P45" s="71" t="s">
        <v>205</v>
      </c>
      <c r="Q45" s="90" t="s">
        <v>206</v>
      </c>
      <c r="R45" s="95">
        <v>85</v>
      </c>
      <c r="S45" s="92">
        <v>0.15</v>
      </c>
      <c r="T45" s="93" t="s">
        <v>287</v>
      </c>
      <c r="U45" s="71" t="s">
        <v>262</v>
      </c>
      <c r="V45" s="85">
        <v>100000000</v>
      </c>
      <c r="W45" s="71" t="s">
        <v>315</v>
      </c>
    </row>
    <row r="46" spans="1:23" ht="149.25" customHeight="1">
      <c r="A46" s="71"/>
      <c r="B46" s="71"/>
      <c r="C46" s="71"/>
      <c r="D46" s="71"/>
      <c r="E46" s="71"/>
      <c r="F46" s="71"/>
      <c r="G46" s="72" t="s">
        <v>44</v>
      </c>
      <c r="H46" s="71"/>
      <c r="I46" s="71"/>
      <c r="J46" s="70">
        <v>67</v>
      </c>
      <c r="K46" s="70">
        <v>223</v>
      </c>
      <c r="L46" s="72" t="s">
        <v>103</v>
      </c>
      <c r="M46" s="94">
        <v>67</v>
      </c>
      <c r="N46" s="81"/>
      <c r="O46" s="71"/>
      <c r="P46" s="71"/>
      <c r="Q46" s="90"/>
      <c r="R46" s="95"/>
      <c r="S46" s="92"/>
      <c r="T46" s="93"/>
      <c r="U46" s="71"/>
      <c r="V46" s="85"/>
      <c r="W46" s="71"/>
    </row>
    <row r="47" spans="1:23" ht="149.25" customHeight="1">
      <c r="A47" s="71"/>
      <c r="B47" s="71"/>
      <c r="C47" s="71"/>
      <c r="D47" s="71"/>
      <c r="E47" s="71"/>
      <c r="F47" s="71"/>
      <c r="G47" s="72" t="s">
        <v>44</v>
      </c>
      <c r="H47" s="71"/>
      <c r="I47" s="71"/>
      <c r="J47" s="70">
        <v>16</v>
      </c>
      <c r="K47" s="70">
        <v>224</v>
      </c>
      <c r="L47" s="72" t="s">
        <v>104</v>
      </c>
      <c r="M47" s="94">
        <v>16</v>
      </c>
      <c r="N47" s="81"/>
      <c r="O47" s="71"/>
      <c r="P47" s="71"/>
      <c r="Q47" s="90"/>
      <c r="R47" s="95"/>
      <c r="S47" s="92"/>
      <c r="T47" s="93"/>
      <c r="U47" s="71"/>
      <c r="V47" s="85"/>
      <c r="W47" s="71"/>
    </row>
    <row r="48" spans="1:23" ht="149.25" customHeight="1">
      <c r="A48" s="71"/>
      <c r="B48" s="71"/>
      <c r="C48" s="71"/>
      <c r="D48" s="71"/>
      <c r="E48" s="71"/>
      <c r="F48" s="71"/>
      <c r="G48" s="72" t="s">
        <v>44</v>
      </c>
      <c r="H48" s="71"/>
      <c r="I48" s="71"/>
      <c r="J48" s="70">
        <v>16</v>
      </c>
      <c r="K48" s="70">
        <v>225</v>
      </c>
      <c r="L48" s="72" t="s">
        <v>105</v>
      </c>
      <c r="M48" s="70">
        <v>16</v>
      </c>
      <c r="N48" s="81"/>
      <c r="O48" s="71"/>
      <c r="P48" s="71"/>
      <c r="Q48" s="90"/>
      <c r="R48" s="95"/>
      <c r="S48" s="92"/>
      <c r="T48" s="93"/>
      <c r="U48" s="71"/>
      <c r="V48" s="85"/>
      <c r="W48" s="71"/>
    </row>
    <row r="49" spans="1:23" ht="99" customHeight="1">
      <c r="A49" s="71"/>
      <c r="B49" s="71"/>
      <c r="C49" s="71"/>
      <c r="D49" s="71"/>
      <c r="E49" s="71"/>
      <c r="F49" s="71">
        <v>94</v>
      </c>
      <c r="G49" s="72" t="s">
        <v>39</v>
      </c>
      <c r="H49" s="71">
        <v>66</v>
      </c>
      <c r="I49" s="71" t="s">
        <v>58</v>
      </c>
      <c r="J49" s="70">
        <v>21</v>
      </c>
      <c r="K49" s="70">
        <v>226</v>
      </c>
      <c r="L49" s="72" t="s">
        <v>106</v>
      </c>
      <c r="M49" s="70">
        <v>16</v>
      </c>
      <c r="N49" s="81">
        <v>2019630010275</v>
      </c>
      <c r="O49" s="71" t="s">
        <v>158</v>
      </c>
      <c r="P49" s="71" t="s">
        <v>249</v>
      </c>
      <c r="Q49" s="71" t="s">
        <v>207</v>
      </c>
      <c r="R49" s="91">
        <f>28/29</f>
        <v>0.9655172413793104</v>
      </c>
      <c r="S49" s="91">
        <v>0.97</v>
      </c>
      <c r="T49" s="96" t="s">
        <v>288</v>
      </c>
      <c r="U49" s="71" t="s">
        <v>263</v>
      </c>
      <c r="V49" s="85">
        <v>10000000</v>
      </c>
      <c r="W49" s="71" t="s">
        <v>315</v>
      </c>
    </row>
    <row r="50" spans="1:23" ht="99" customHeight="1">
      <c r="A50" s="71"/>
      <c r="B50" s="71"/>
      <c r="C50" s="71"/>
      <c r="D50" s="71"/>
      <c r="E50" s="71"/>
      <c r="F50" s="71"/>
      <c r="G50" s="72" t="s">
        <v>39</v>
      </c>
      <c r="H50" s="71"/>
      <c r="I50" s="71"/>
      <c r="J50" s="70">
        <v>12500</v>
      </c>
      <c r="K50" s="70">
        <v>227</v>
      </c>
      <c r="L50" s="72" t="s">
        <v>107</v>
      </c>
      <c r="M50" s="70">
        <v>10308</v>
      </c>
      <c r="N50" s="81"/>
      <c r="O50" s="71"/>
      <c r="P50" s="71"/>
      <c r="Q50" s="71"/>
      <c r="R50" s="91"/>
      <c r="S50" s="91"/>
      <c r="T50" s="96"/>
      <c r="U50" s="71"/>
      <c r="V50" s="85"/>
      <c r="W50" s="71"/>
    </row>
    <row r="51" spans="1:23" ht="99" customHeight="1">
      <c r="A51" s="71"/>
      <c r="B51" s="71"/>
      <c r="C51" s="71"/>
      <c r="D51" s="71"/>
      <c r="E51" s="71"/>
      <c r="F51" s="71"/>
      <c r="G51" s="72" t="s">
        <v>39</v>
      </c>
      <c r="H51" s="71"/>
      <c r="I51" s="71"/>
      <c r="J51" s="80">
        <v>0.328947368421053</v>
      </c>
      <c r="K51" s="70">
        <v>228</v>
      </c>
      <c r="L51" s="72" t="s">
        <v>108</v>
      </c>
      <c r="M51" s="80">
        <v>0.264307692307692</v>
      </c>
      <c r="N51" s="81"/>
      <c r="O51" s="71"/>
      <c r="P51" s="71"/>
      <c r="Q51" s="71"/>
      <c r="R51" s="91"/>
      <c r="S51" s="91"/>
      <c r="T51" s="96"/>
      <c r="U51" s="71"/>
      <c r="V51" s="85"/>
      <c r="W51" s="71"/>
    </row>
    <row r="52" spans="1:23" ht="99" customHeight="1">
      <c r="A52" s="71"/>
      <c r="B52" s="71"/>
      <c r="C52" s="71"/>
      <c r="D52" s="71"/>
      <c r="E52" s="71"/>
      <c r="F52" s="71"/>
      <c r="G52" s="72" t="s">
        <v>39</v>
      </c>
      <c r="H52" s="71"/>
      <c r="I52" s="71"/>
      <c r="J52" s="97">
        <v>0.025</v>
      </c>
      <c r="K52" s="70">
        <v>229</v>
      </c>
      <c r="L52" s="72" t="s">
        <v>109</v>
      </c>
      <c r="M52" s="70" t="s">
        <v>147</v>
      </c>
      <c r="N52" s="81"/>
      <c r="O52" s="71"/>
      <c r="P52" s="71"/>
      <c r="Q52" s="71"/>
      <c r="R52" s="91"/>
      <c r="S52" s="91"/>
      <c r="T52" s="96"/>
      <c r="U52" s="71"/>
      <c r="V52" s="85"/>
      <c r="W52" s="71"/>
    </row>
    <row r="53" spans="1:23" ht="177" customHeight="1">
      <c r="A53" s="71"/>
      <c r="B53" s="71"/>
      <c r="C53" s="71"/>
      <c r="D53" s="71"/>
      <c r="E53" s="71"/>
      <c r="F53" s="71"/>
      <c r="G53" s="72" t="s">
        <v>39</v>
      </c>
      <c r="H53" s="71"/>
      <c r="I53" s="71"/>
      <c r="J53" s="70">
        <v>10000</v>
      </c>
      <c r="K53" s="70">
        <v>230</v>
      </c>
      <c r="L53" s="72" t="s">
        <v>110</v>
      </c>
      <c r="M53" s="70">
        <v>10000</v>
      </c>
      <c r="N53" s="73">
        <v>2019630010274</v>
      </c>
      <c r="O53" s="70" t="s">
        <v>159</v>
      </c>
      <c r="P53" s="70" t="s">
        <v>208</v>
      </c>
      <c r="Q53" s="82" t="s">
        <v>209</v>
      </c>
      <c r="R53" s="98">
        <v>0.2</v>
      </c>
      <c r="S53" s="98">
        <v>0.1</v>
      </c>
      <c r="T53" s="74" t="s">
        <v>289</v>
      </c>
      <c r="U53" s="70" t="s">
        <v>262</v>
      </c>
      <c r="V53" s="79">
        <v>100000000</v>
      </c>
      <c r="W53" s="70" t="s">
        <v>315</v>
      </c>
    </row>
    <row r="54" spans="1:23" ht="99" customHeight="1">
      <c r="A54" s="71"/>
      <c r="B54" s="71"/>
      <c r="C54" s="71"/>
      <c r="D54" s="71"/>
      <c r="E54" s="71"/>
      <c r="F54" s="71">
        <v>95</v>
      </c>
      <c r="G54" s="72" t="s">
        <v>45</v>
      </c>
      <c r="H54" s="71"/>
      <c r="I54" s="71"/>
      <c r="J54" s="80">
        <v>1</v>
      </c>
      <c r="K54" s="70">
        <v>231</v>
      </c>
      <c r="L54" s="72" t="s">
        <v>111</v>
      </c>
      <c r="M54" s="80">
        <v>0.9</v>
      </c>
      <c r="N54" s="81">
        <v>2019630010283</v>
      </c>
      <c r="O54" s="71" t="s">
        <v>160</v>
      </c>
      <c r="P54" s="71" t="s">
        <v>237</v>
      </c>
      <c r="Q54" s="71" t="s">
        <v>210</v>
      </c>
      <c r="R54" s="91">
        <v>1</v>
      </c>
      <c r="S54" s="91">
        <v>1</v>
      </c>
      <c r="T54" s="93" t="s">
        <v>290</v>
      </c>
      <c r="U54" s="71" t="s">
        <v>262</v>
      </c>
      <c r="V54" s="85">
        <v>176400000</v>
      </c>
      <c r="W54" s="71" t="s">
        <v>315</v>
      </c>
    </row>
    <row r="55" spans="1:23" ht="155.25" customHeight="1">
      <c r="A55" s="71"/>
      <c r="B55" s="71"/>
      <c r="C55" s="71"/>
      <c r="D55" s="71"/>
      <c r="E55" s="71"/>
      <c r="F55" s="71"/>
      <c r="G55" s="72" t="s">
        <v>45</v>
      </c>
      <c r="H55" s="71"/>
      <c r="I55" s="71"/>
      <c r="J55" s="80">
        <v>1</v>
      </c>
      <c r="K55" s="70">
        <v>232</v>
      </c>
      <c r="L55" s="72" t="s">
        <v>112</v>
      </c>
      <c r="M55" s="80">
        <v>0</v>
      </c>
      <c r="N55" s="81"/>
      <c r="O55" s="71"/>
      <c r="P55" s="71"/>
      <c r="Q55" s="71"/>
      <c r="R55" s="91"/>
      <c r="S55" s="91"/>
      <c r="T55" s="93"/>
      <c r="U55" s="71"/>
      <c r="V55" s="85"/>
      <c r="W55" s="71"/>
    </row>
    <row r="56" spans="1:23" ht="202.5" customHeight="1">
      <c r="A56" s="71"/>
      <c r="B56" s="71"/>
      <c r="C56" s="71"/>
      <c r="D56" s="71"/>
      <c r="E56" s="71"/>
      <c r="F56" s="71"/>
      <c r="G56" s="72" t="s">
        <v>45</v>
      </c>
      <c r="H56" s="71"/>
      <c r="I56" s="71"/>
      <c r="J56" s="80">
        <v>1</v>
      </c>
      <c r="K56" s="70">
        <v>233</v>
      </c>
      <c r="L56" s="72" t="s">
        <v>113</v>
      </c>
      <c r="M56" s="80">
        <v>1</v>
      </c>
      <c r="N56" s="81"/>
      <c r="O56" s="71"/>
      <c r="P56" s="71"/>
      <c r="Q56" s="71"/>
      <c r="R56" s="91"/>
      <c r="S56" s="91"/>
      <c r="T56" s="93"/>
      <c r="U56" s="71"/>
      <c r="V56" s="85"/>
      <c r="W56" s="71"/>
    </row>
    <row r="57" spans="1:23" ht="131.25" customHeight="1">
      <c r="A57" s="71"/>
      <c r="B57" s="71"/>
      <c r="C57" s="71"/>
      <c r="D57" s="71"/>
      <c r="E57" s="71"/>
      <c r="F57" s="71"/>
      <c r="G57" s="72" t="s">
        <v>45</v>
      </c>
      <c r="H57" s="71"/>
      <c r="I57" s="71"/>
      <c r="J57" s="70">
        <v>450</v>
      </c>
      <c r="K57" s="70">
        <v>234</v>
      </c>
      <c r="L57" s="72" t="s">
        <v>114</v>
      </c>
      <c r="M57" s="70">
        <v>400</v>
      </c>
      <c r="N57" s="73">
        <v>2019630010271</v>
      </c>
      <c r="O57" s="70" t="s">
        <v>161</v>
      </c>
      <c r="P57" s="70" t="s">
        <v>238</v>
      </c>
      <c r="Q57" s="70" t="s">
        <v>211</v>
      </c>
      <c r="R57" s="88">
        <v>0.3</v>
      </c>
      <c r="S57" s="98">
        <v>0.3</v>
      </c>
      <c r="T57" s="99" t="s">
        <v>289</v>
      </c>
      <c r="U57" s="70" t="s">
        <v>264</v>
      </c>
      <c r="V57" s="79">
        <v>160000000</v>
      </c>
      <c r="W57" s="70" t="s">
        <v>315</v>
      </c>
    </row>
    <row r="58" spans="1:23" ht="89.25" customHeight="1">
      <c r="A58" s="71"/>
      <c r="B58" s="71"/>
      <c r="C58" s="71"/>
      <c r="D58" s="71"/>
      <c r="E58" s="71"/>
      <c r="F58" s="71">
        <v>96</v>
      </c>
      <c r="G58" s="72" t="s">
        <v>39</v>
      </c>
      <c r="H58" s="71"/>
      <c r="I58" s="71"/>
      <c r="J58" s="70">
        <v>19531</v>
      </c>
      <c r="K58" s="70">
        <v>235</v>
      </c>
      <c r="L58" s="72" t="s">
        <v>253</v>
      </c>
      <c r="M58" s="70">
        <v>20100</v>
      </c>
      <c r="N58" s="81">
        <v>2019630010290</v>
      </c>
      <c r="O58" s="71" t="s">
        <v>162</v>
      </c>
      <c r="P58" s="71" t="s">
        <v>239</v>
      </c>
      <c r="Q58" s="71" t="s">
        <v>307</v>
      </c>
      <c r="R58" s="91">
        <f>20000/35000</f>
        <v>0.5714285714285714</v>
      </c>
      <c r="S58" s="91">
        <v>0.57</v>
      </c>
      <c r="T58" s="100" t="s">
        <v>291</v>
      </c>
      <c r="U58" s="101" t="s">
        <v>270</v>
      </c>
      <c r="V58" s="102">
        <v>11364900000</v>
      </c>
      <c r="W58" s="71" t="s">
        <v>314</v>
      </c>
    </row>
    <row r="59" spans="1:23" ht="89.25" customHeight="1">
      <c r="A59" s="71"/>
      <c r="B59" s="71"/>
      <c r="C59" s="71"/>
      <c r="D59" s="71"/>
      <c r="E59" s="71"/>
      <c r="F59" s="71"/>
      <c r="G59" s="72" t="s">
        <v>39</v>
      </c>
      <c r="H59" s="71"/>
      <c r="I59" s="71"/>
      <c r="J59" s="70">
        <v>15616</v>
      </c>
      <c r="K59" s="70">
        <v>236</v>
      </c>
      <c r="L59" s="72" t="s">
        <v>254</v>
      </c>
      <c r="M59" s="70">
        <v>14188</v>
      </c>
      <c r="N59" s="81"/>
      <c r="O59" s="71"/>
      <c r="P59" s="71"/>
      <c r="Q59" s="71"/>
      <c r="R59" s="91"/>
      <c r="S59" s="91"/>
      <c r="T59" s="100"/>
      <c r="U59" s="101"/>
      <c r="V59" s="102"/>
      <c r="W59" s="71"/>
    </row>
    <row r="60" spans="1:23" ht="89.25" customHeight="1">
      <c r="A60" s="71"/>
      <c r="B60" s="71"/>
      <c r="C60" s="71"/>
      <c r="D60" s="71"/>
      <c r="E60" s="71"/>
      <c r="F60" s="71"/>
      <c r="G60" s="72" t="s">
        <v>39</v>
      </c>
      <c r="H60" s="71"/>
      <c r="I60" s="71"/>
      <c r="J60" s="70">
        <v>19531</v>
      </c>
      <c r="K60" s="70">
        <v>237</v>
      </c>
      <c r="L60" s="72" t="s">
        <v>115</v>
      </c>
      <c r="M60" s="70">
        <v>20100</v>
      </c>
      <c r="N60" s="81"/>
      <c r="O60" s="71"/>
      <c r="P60" s="71"/>
      <c r="Q60" s="71"/>
      <c r="R60" s="91"/>
      <c r="S60" s="91"/>
      <c r="T60" s="100"/>
      <c r="U60" s="101"/>
      <c r="V60" s="102"/>
      <c r="W60" s="71"/>
    </row>
    <row r="61" spans="1:23" ht="89.25" customHeight="1">
      <c r="A61" s="71"/>
      <c r="B61" s="71"/>
      <c r="C61" s="71"/>
      <c r="D61" s="71"/>
      <c r="E61" s="71"/>
      <c r="F61" s="71"/>
      <c r="G61" s="72" t="s">
        <v>39</v>
      </c>
      <c r="H61" s="71"/>
      <c r="I61" s="71"/>
      <c r="J61" s="70">
        <v>7998</v>
      </c>
      <c r="K61" s="70">
        <v>238</v>
      </c>
      <c r="L61" s="72" t="s">
        <v>116</v>
      </c>
      <c r="M61" s="70">
        <v>9221</v>
      </c>
      <c r="N61" s="81"/>
      <c r="O61" s="71"/>
      <c r="P61" s="71"/>
      <c r="Q61" s="71"/>
      <c r="R61" s="91"/>
      <c r="S61" s="91"/>
      <c r="T61" s="100"/>
      <c r="U61" s="101"/>
      <c r="V61" s="102"/>
      <c r="W61" s="71"/>
    </row>
    <row r="62" spans="1:23" ht="115.5" customHeight="1">
      <c r="A62" s="71"/>
      <c r="B62" s="71"/>
      <c r="C62" s="71"/>
      <c r="D62" s="71"/>
      <c r="E62" s="71"/>
      <c r="F62" s="71"/>
      <c r="G62" s="72" t="s">
        <v>39</v>
      </c>
      <c r="H62" s="71"/>
      <c r="I62" s="71"/>
      <c r="J62" s="70">
        <v>758</v>
      </c>
      <c r="K62" s="70">
        <v>239</v>
      </c>
      <c r="L62" s="72" t="s">
        <v>117</v>
      </c>
      <c r="M62" s="70">
        <v>800</v>
      </c>
      <c r="N62" s="73">
        <v>2019630010248</v>
      </c>
      <c r="O62" s="70" t="s">
        <v>163</v>
      </c>
      <c r="P62" s="70" t="s">
        <v>212</v>
      </c>
      <c r="Q62" s="70" t="s">
        <v>308</v>
      </c>
      <c r="R62" s="88">
        <f>670/35000</f>
        <v>0.019142857142857142</v>
      </c>
      <c r="S62" s="88">
        <v>0.02</v>
      </c>
      <c r="T62" s="78" t="s">
        <v>292</v>
      </c>
      <c r="U62" s="103" t="s">
        <v>267</v>
      </c>
      <c r="V62" s="104">
        <v>405000000</v>
      </c>
      <c r="W62" s="70" t="s">
        <v>314</v>
      </c>
    </row>
    <row r="63" spans="1:23" ht="145.5" customHeight="1">
      <c r="A63" s="71"/>
      <c r="B63" s="71"/>
      <c r="C63" s="71"/>
      <c r="D63" s="71"/>
      <c r="E63" s="71"/>
      <c r="F63" s="71"/>
      <c r="G63" s="72" t="s">
        <v>39</v>
      </c>
      <c r="H63" s="71"/>
      <c r="I63" s="71"/>
      <c r="J63" s="70">
        <v>29</v>
      </c>
      <c r="K63" s="70">
        <v>240</v>
      </c>
      <c r="L63" s="72" t="s">
        <v>118</v>
      </c>
      <c r="M63" s="70">
        <v>29</v>
      </c>
      <c r="N63" s="73">
        <v>2019630010267</v>
      </c>
      <c r="O63" s="70" t="s">
        <v>164</v>
      </c>
      <c r="P63" s="70" t="s">
        <v>240</v>
      </c>
      <c r="Q63" s="82" t="s">
        <v>213</v>
      </c>
      <c r="R63" s="98">
        <v>1</v>
      </c>
      <c r="S63" s="98">
        <v>1</v>
      </c>
      <c r="T63" s="74" t="s">
        <v>293</v>
      </c>
      <c r="U63" s="70" t="s">
        <v>262</v>
      </c>
      <c r="V63" s="79">
        <v>60000000</v>
      </c>
      <c r="W63" s="70" t="s">
        <v>315</v>
      </c>
    </row>
    <row r="64" spans="1:23" ht="115.5" customHeight="1">
      <c r="A64" s="71"/>
      <c r="B64" s="71"/>
      <c r="C64" s="71"/>
      <c r="D64" s="71"/>
      <c r="E64" s="71"/>
      <c r="F64" s="71"/>
      <c r="G64" s="72" t="s">
        <v>39</v>
      </c>
      <c r="H64" s="71"/>
      <c r="I64" s="71"/>
      <c r="J64" s="70">
        <v>214</v>
      </c>
      <c r="K64" s="70">
        <v>241</v>
      </c>
      <c r="L64" s="72" t="s">
        <v>119</v>
      </c>
      <c r="M64" s="70">
        <v>214</v>
      </c>
      <c r="N64" s="73">
        <v>2019630010288</v>
      </c>
      <c r="O64" s="70" t="s">
        <v>165</v>
      </c>
      <c r="P64" s="70" t="s">
        <v>241</v>
      </c>
      <c r="Q64" s="70" t="s">
        <v>214</v>
      </c>
      <c r="R64" s="88">
        <v>1</v>
      </c>
      <c r="S64" s="88">
        <v>0</v>
      </c>
      <c r="T64" s="74" t="s">
        <v>294</v>
      </c>
      <c r="U64" s="70" t="s">
        <v>264</v>
      </c>
      <c r="V64" s="79">
        <v>630000000</v>
      </c>
      <c r="W64" s="70" t="s">
        <v>315</v>
      </c>
    </row>
    <row r="65" spans="1:23" ht="115.5" customHeight="1">
      <c r="A65" s="71"/>
      <c r="B65" s="71"/>
      <c r="C65" s="71"/>
      <c r="D65" s="71"/>
      <c r="E65" s="71"/>
      <c r="F65" s="71"/>
      <c r="G65" s="72" t="s">
        <v>39</v>
      </c>
      <c r="H65" s="71">
        <v>67</v>
      </c>
      <c r="I65" s="71" t="s">
        <v>59</v>
      </c>
      <c r="J65" s="80">
        <v>0.2</v>
      </c>
      <c r="K65" s="70">
        <v>242</v>
      </c>
      <c r="L65" s="72" t="s">
        <v>120</v>
      </c>
      <c r="M65" s="80">
        <v>0.5</v>
      </c>
      <c r="N65" s="73">
        <v>2019630010280</v>
      </c>
      <c r="O65" s="70" t="s">
        <v>166</v>
      </c>
      <c r="P65" s="70" t="s">
        <v>242</v>
      </c>
      <c r="Q65" s="70" t="s">
        <v>215</v>
      </c>
      <c r="R65" s="88">
        <v>0.85</v>
      </c>
      <c r="S65" s="88">
        <v>0.15</v>
      </c>
      <c r="T65" s="74" t="s">
        <v>295</v>
      </c>
      <c r="U65" s="70" t="s">
        <v>263</v>
      </c>
      <c r="V65" s="79">
        <v>50000000</v>
      </c>
      <c r="W65" s="70" t="s">
        <v>319</v>
      </c>
    </row>
    <row r="66" spans="1:23" ht="115.5" customHeight="1">
      <c r="A66" s="71"/>
      <c r="B66" s="71"/>
      <c r="C66" s="71"/>
      <c r="D66" s="71"/>
      <c r="E66" s="71"/>
      <c r="F66" s="71"/>
      <c r="G66" s="72" t="s">
        <v>39</v>
      </c>
      <c r="H66" s="71"/>
      <c r="I66" s="71"/>
      <c r="J66" s="80">
        <v>0.2</v>
      </c>
      <c r="K66" s="70">
        <v>243</v>
      </c>
      <c r="L66" s="72" t="s">
        <v>121</v>
      </c>
      <c r="M66" s="80">
        <v>0.5</v>
      </c>
      <c r="N66" s="73">
        <v>2019630010281</v>
      </c>
      <c r="O66" s="70" t="s">
        <v>167</v>
      </c>
      <c r="P66" s="70" t="s">
        <v>243</v>
      </c>
      <c r="Q66" s="70" t="s">
        <v>216</v>
      </c>
      <c r="R66" s="88">
        <v>0.85</v>
      </c>
      <c r="S66" s="88">
        <v>0.15</v>
      </c>
      <c r="T66" s="74" t="s">
        <v>296</v>
      </c>
      <c r="U66" s="70" t="s">
        <v>263</v>
      </c>
      <c r="V66" s="79">
        <v>50000001</v>
      </c>
      <c r="W66" s="70" t="s">
        <v>315</v>
      </c>
    </row>
    <row r="67" spans="1:23" ht="67.5" customHeight="1">
      <c r="A67" s="71"/>
      <c r="B67" s="71"/>
      <c r="C67" s="71"/>
      <c r="D67" s="71"/>
      <c r="E67" s="71"/>
      <c r="F67" s="71"/>
      <c r="G67" s="72" t="s">
        <v>39</v>
      </c>
      <c r="H67" s="71"/>
      <c r="I67" s="71"/>
      <c r="J67" s="70">
        <v>8</v>
      </c>
      <c r="K67" s="70">
        <v>244</v>
      </c>
      <c r="L67" s="72" t="s">
        <v>122</v>
      </c>
      <c r="M67" s="70">
        <v>4</v>
      </c>
      <c r="N67" s="81">
        <v>2019630010285</v>
      </c>
      <c r="O67" s="71" t="s">
        <v>168</v>
      </c>
      <c r="P67" s="71" t="s">
        <v>244</v>
      </c>
      <c r="Q67" s="71" t="s">
        <v>217</v>
      </c>
      <c r="R67" s="91">
        <v>0.85</v>
      </c>
      <c r="S67" s="91">
        <v>0.15</v>
      </c>
      <c r="T67" s="96" t="s">
        <v>297</v>
      </c>
      <c r="U67" s="71" t="s">
        <v>273</v>
      </c>
      <c r="V67" s="85">
        <v>100000000</v>
      </c>
      <c r="W67" s="71" t="s">
        <v>313</v>
      </c>
    </row>
    <row r="68" spans="1:23" ht="67.5" customHeight="1">
      <c r="A68" s="71"/>
      <c r="B68" s="71"/>
      <c r="C68" s="71"/>
      <c r="D68" s="71"/>
      <c r="E68" s="71"/>
      <c r="F68" s="71"/>
      <c r="G68" s="72" t="s">
        <v>39</v>
      </c>
      <c r="H68" s="71"/>
      <c r="I68" s="71"/>
      <c r="J68" s="70">
        <v>12</v>
      </c>
      <c r="K68" s="70">
        <v>245</v>
      </c>
      <c r="L68" s="72" t="s">
        <v>123</v>
      </c>
      <c r="M68" s="70">
        <v>0</v>
      </c>
      <c r="N68" s="81"/>
      <c r="O68" s="71"/>
      <c r="P68" s="71"/>
      <c r="Q68" s="71"/>
      <c r="R68" s="91"/>
      <c r="S68" s="91"/>
      <c r="T68" s="93"/>
      <c r="U68" s="71"/>
      <c r="V68" s="85"/>
      <c r="W68" s="71"/>
    </row>
    <row r="69" spans="1:23" ht="67.5" customHeight="1">
      <c r="A69" s="71"/>
      <c r="B69" s="71"/>
      <c r="C69" s="71"/>
      <c r="D69" s="71"/>
      <c r="E69" s="71"/>
      <c r="F69" s="71"/>
      <c r="G69" s="72" t="s">
        <v>39</v>
      </c>
      <c r="H69" s="71"/>
      <c r="I69" s="71"/>
      <c r="J69" s="70">
        <v>1</v>
      </c>
      <c r="K69" s="70">
        <v>246</v>
      </c>
      <c r="L69" s="72" t="s">
        <v>124</v>
      </c>
      <c r="M69" s="70">
        <v>0</v>
      </c>
      <c r="N69" s="81"/>
      <c r="O69" s="71"/>
      <c r="P69" s="71"/>
      <c r="Q69" s="71"/>
      <c r="R69" s="91"/>
      <c r="S69" s="91"/>
      <c r="T69" s="93"/>
      <c r="U69" s="71"/>
      <c r="V69" s="85"/>
      <c r="W69" s="71"/>
    </row>
    <row r="70" spans="1:23" ht="159.75" customHeight="1">
      <c r="A70" s="71"/>
      <c r="B70" s="71"/>
      <c r="C70" s="71"/>
      <c r="D70" s="71"/>
      <c r="E70" s="71"/>
      <c r="F70" s="71"/>
      <c r="G70" s="72" t="s">
        <v>39</v>
      </c>
      <c r="H70" s="71"/>
      <c r="I70" s="71"/>
      <c r="J70" s="70">
        <v>21</v>
      </c>
      <c r="K70" s="70">
        <v>247</v>
      </c>
      <c r="L70" s="72" t="s">
        <v>125</v>
      </c>
      <c r="M70" s="70">
        <v>6</v>
      </c>
      <c r="N70" s="73"/>
      <c r="O70" s="70" t="s">
        <v>169</v>
      </c>
      <c r="P70" s="70" t="s">
        <v>245</v>
      </c>
      <c r="Q70" s="70" t="s">
        <v>218</v>
      </c>
      <c r="R70" s="88">
        <v>0.85</v>
      </c>
      <c r="S70" s="88">
        <v>0.15</v>
      </c>
      <c r="T70" s="78" t="s">
        <v>305</v>
      </c>
      <c r="U70" s="70" t="s">
        <v>306</v>
      </c>
      <c r="V70" s="79">
        <v>453000000</v>
      </c>
      <c r="W70" s="70" t="s">
        <v>313</v>
      </c>
    </row>
    <row r="71" spans="1:23" ht="120" customHeight="1">
      <c r="A71" s="71"/>
      <c r="B71" s="71"/>
      <c r="C71" s="71"/>
      <c r="D71" s="71"/>
      <c r="E71" s="71"/>
      <c r="F71" s="71"/>
      <c r="G71" s="72" t="s">
        <v>39</v>
      </c>
      <c r="H71" s="71">
        <v>68</v>
      </c>
      <c r="I71" s="71" t="s">
        <v>60</v>
      </c>
      <c r="J71" s="80">
        <v>1</v>
      </c>
      <c r="K71" s="70">
        <v>248</v>
      </c>
      <c r="L71" s="72" t="s">
        <v>126</v>
      </c>
      <c r="M71" s="80">
        <v>1</v>
      </c>
      <c r="N71" s="73">
        <v>2019630010270</v>
      </c>
      <c r="O71" s="70" t="s">
        <v>170</v>
      </c>
      <c r="P71" s="70" t="s">
        <v>246</v>
      </c>
      <c r="Q71" s="70" t="s">
        <v>219</v>
      </c>
      <c r="R71" s="88">
        <v>1</v>
      </c>
      <c r="S71" s="88">
        <v>1</v>
      </c>
      <c r="T71" s="78" t="s">
        <v>298</v>
      </c>
      <c r="U71" s="70" t="s">
        <v>263</v>
      </c>
      <c r="V71" s="79">
        <v>1246000000</v>
      </c>
      <c r="W71" s="70" t="s">
        <v>318</v>
      </c>
    </row>
    <row r="72" spans="1:23" ht="116.25" customHeight="1">
      <c r="A72" s="71"/>
      <c r="B72" s="71"/>
      <c r="C72" s="71"/>
      <c r="D72" s="71"/>
      <c r="E72" s="71"/>
      <c r="F72" s="71"/>
      <c r="G72" s="72" t="s">
        <v>39</v>
      </c>
      <c r="H72" s="71"/>
      <c r="I72" s="71"/>
      <c r="J72" s="80">
        <v>1</v>
      </c>
      <c r="K72" s="70">
        <v>249</v>
      </c>
      <c r="L72" s="72" t="s">
        <v>127</v>
      </c>
      <c r="M72" s="80">
        <v>1</v>
      </c>
      <c r="N72" s="77">
        <v>2019630010249</v>
      </c>
      <c r="O72" s="70" t="s">
        <v>171</v>
      </c>
      <c r="P72" s="70" t="s">
        <v>236</v>
      </c>
      <c r="Q72" s="70" t="s">
        <v>220</v>
      </c>
      <c r="R72" s="88">
        <v>1</v>
      </c>
      <c r="S72" s="88">
        <v>0.3</v>
      </c>
      <c r="T72" s="74" t="s">
        <v>299</v>
      </c>
      <c r="U72" s="70" t="s">
        <v>268</v>
      </c>
      <c r="V72" s="79">
        <v>3314000000</v>
      </c>
      <c r="W72" s="70" t="s">
        <v>318</v>
      </c>
    </row>
    <row r="73" spans="1:23" ht="138.75" customHeight="1">
      <c r="A73" s="71"/>
      <c r="B73" s="71"/>
      <c r="C73" s="71"/>
      <c r="D73" s="71">
        <v>35</v>
      </c>
      <c r="E73" s="71" t="s">
        <v>30</v>
      </c>
      <c r="F73" s="71">
        <v>97</v>
      </c>
      <c r="G73" s="72" t="s">
        <v>46</v>
      </c>
      <c r="H73" s="71">
        <v>69</v>
      </c>
      <c r="I73" s="71" t="s">
        <v>61</v>
      </c>
      <c r="J73" s="80">
        <v>0.08</v>
      </c>
      <c r="K73" s="70">
        <v>250</v>
      </c>
      <c r="L73" s="72" t="s">
        <v>128</v>
      </c>
      <c r="M73" s="80">
        <v>0.07</v>
      </c>
      <c r="N73" s="81">
        <v>2019630010287</v>
      </c>
      <c r="O73" s="71" t="s">
        <v>172</v>
      </c>
      <c r="P73" s="71" t="s">
        <v>221</v>
      </c>
      <c r="Q73" s="71" t="s">
        <v>222</v>
      </c>
      <c r="R73" s="91">
        <v>1</v>
      </c>
      <c r="S73" s="91">
        <v>0.3</v>
      </c>
      <c r="T73" s="71" t="s">
        <v>300</v>
      </c>
      <c r="U73" s="71" t="s">
        <v>262</v>
      </c>
      <c r="V73" s="85">
        <v>100000000</v>
      </c>
      <c r="W73" s="71" t="s">
        <v>315</v>
      </c>
    </row>
    <row r="74" spans="1:23" ht="138.75" customHeight="1">
      <c r="A74" s="71"/>
      <c r="B74" s="71"/>
      <c r="C74" s="71"/>
      <c r="D74" s="71"/>
      <c r="E74" s="71"/>
      <c r="F74" s="71"/>
      <c r="G74" s="72" t="s">
        <v>46</v>
      </c>
      <c r="H74" s="71"/>
      <c r="I74" s="71"/>
      <c r="J74" s="70">
        <v>50</v>
      </c>
      <c r="K74" s="70">
        <v>251</v>
      </c>
      <c r="L74" s="72" t="s">
        <v>129</v>
      </c>
      <c r="M74" s="70">
        <v>46</v>
      </c>
      <c r="N74" s="81"/>
      <c r="O74" s="71"/>
      <c r="P74" s="71"/>
      <c r="Q74" s="71"/>
      <c r="R74" s="91"/>
      <c r="S74" s="91"/>
      <c r="T74" s="71"/>
      <c r="U74" s="71"/>
      <c r="V74" s="85"/>
      <c r="W74" s="71"/>
    </row>
    <row r="75" spans="1:23" ht="138.75" customHeight="1">
      <c r="A75" s="71"/>
      <c r="B75" s="71"/>
      <c r="C75" s="71"/>
      <c r="D75" s="71"/>
      <c r="E75" s="71"/>
      <c r="F75" s="71"/>
      <c r="G75" s="72" t="s">
        <v>46</v>
      </c>
      <c r="H75" s="71"/>
      <c r="I75" s="71"/>
      <c r="J75" s="70">
        <v>18</v>
      </c>
      <c r="K75" s="70">
        <v>252</v>
      </c>
      <c r="L75" s="72" t="s">
        <v>130</v>
      </c>
      <c r="M75" s="70">
        <v>16</v>
      </c>
      <c r="N75" s="81"/>
      <c r="O75" s="71"/>
      <c r="P75" s="71"/>
      <c r="Q75" s="71"/>
      <c r="R75" s="91"/>
      <c r="S75" s="91"/>
      <c r="T75" s="71"/>
      <c r="U75" s="71"/>
      <c r="V75" s="85"/>
      <c r="W75" s="71"/>
    </row>
    <row r="76" spans="1:23" ht="138.75" customHeight="1">
      <c r="A76" s="71"/>
      <c r="B76" s="71"/>
      <c r="C76" s="71"/>
      <c r="D76" s="71"/>
      <c r="E76" s="71"/>
      <c r="F76" s="71"/>
      <c r="G76" s="72" t="s">
        <v>46</v>
      </c>
      <c r="H76" s="71"/>
      <c r="I76" s="71"/>
      <c r="J76" s="70">
        <v>18</v>
      </c>
      <c r="K76" s="70">
        <v>253</v>
      </c>
      <c r="L76" s="72" t="s">
        <v>131</v>
      </c>
      <c r="M76" s="70">
        <v>7</v>
      </c>
      <c r="N76" s="81"/>
      <c r="O76" s="71"/>
      <c r="P76" s="71"/>
      <c r="Q76" s="71"/>
      <c r="R76" s="91"/>
      <c r="S76" s="91"/>
      <c r="T76" s="71"/>
      <c r="U76" s="71"/>
      <c r="V76" s="85"/>
      <c r="W76" s="71"/>
    </row>
    <row r="77" spans="1:23" ht="138.75" customHeight="1">
      <c r="A77" s="71"/>
      <c r="B77" s="71"/>
      <c r="C77" s="71"/>
      <c r="D77" s="71"/>
      <c r="E77" s="71"/>
      <c r="F77" s="71">
        <v>98</v>
      </c>
      <c r="G77" s="72" t="s">
        <v>47</v>
      </c>
      <c r="H77" s="71">
        <v>70</v>
      </c>
      <c r="I77" s="71" t="s">
        <v>62</v>
      </c>
      <c r="J77" s="70">
        <v>29</v>
      </c>
      <c r="K77" s="70">
        <v>254</v>
      </c>
      <c r="L77" s="72" t="s">
        <v>132</v>
      </c>
      <c r="M77" s="70">
        <v>18</v>
      </c>
      <c r="N77" s="81">
        <v>2019630010250</v>
      </c>
      <c r="O77" s="71" t="s">
        <v>173</v>
      </c>
      <c r="P77" s="71" t="s">
        <v>235</v>
      </c>
      <c r="Q77" s="71" t="s">
        <v>223</v>
      </c>
      <c r="R77" s="91">
        <v>0.85</v>
      </c>
      <c r="S77" s="91">
        <v>0.3</v>
      </c>
      <c r="T77" s="100" t="s">
        <v>301</v>
      </c>
      <c r="U77" s="71" t="s">
        <v>262</v>
      </c>
      <c r="V77" s="85">
        <v>100000000</v>
      </c>
      <c r="W77" s="71" t="s">
        <v>319</v>
      </c>
    </row>
    <row r="78" spans="1:23" ht="138.75" customHeight="1">
      <c r="A78" s="71"/>
      <c r="B78" s="71"/>
      <c r="C78" s="71"/>
      <c r="D78" s="71"/>
      <c r="E78" s="71"/>
      <c r="F78" s="71"/>
      <c r="G78" s="72" t="s">
        <v>47</v>
      </c>
      <c r="H78" s="71"/>
      <c r="I78" s="71"/>
      <c r="J78" s="70">
        <v>29</v>
      </c>
      <c r="K78" s="70">
        <v>255</v>
      </c>
      <c r="L78" s="72" t="s">
        <v>133</v>
      </c>
      <c r="M78" s="70">
        <v>18</v>
      </c>
      <c r="N78" s="81"/>
      <c r="O78" s="71"/>
      <c r="P78" s="71"/>
      <c r="Q78" s="71"/>
      <c r="R78" s="91"/>
      <c r="S78" s="91"/>
      <c r="T78" s="71"/>
      <c r="U78" s="71"/>
      <c r="V78" s="85"/>
      <c r="W78" s="71"/>
    </row>
    <row r="79" spans="1:23" ht="85.5" customHeight="1">
      <c r="A79" s="71"/>
      <c r="B79" s="71"/>
      <c r="C79" s="71"/>
      <c r="D79" s="71"/>
      <c r="E79" s="71"/>
      <c r="F79" s="71"/>
      <c r="G79" s="72" t="s">
        <v>47</v>
      </c>
      <c r="H79" s="71"/>
      <c r="I79" s="71"/>
      <c r="J79" s="70">
        <v>5</v>
      </c>
      <c r="K79" s="70">
        <v>256</v>
      </c>
      <c r="L79" s="72" t="s">
        <v>134</v>
      </c>
      <c r="M79" s="70">
        <v>9</v>
      </c>
      <c r="N79" s="81"/>
      <c r="O79" s="71"/>
      <c r="P79" s="71"/>
      <c r="Q79" s="71"/>
      <c r="R79" s="91"/>
      <c r="S79" s="91"/>
      <c r="T79" s="71"/>
      <c r="U79" s="71"/>
      <c r="V79" s="85"/>
      <c r="W79" s="71"/>
    </row>
    <row r="80" spans="1:23" ht="85.5" customHeight="1">
      <c r="A80" s="71"/>
      <c r="B80" s="71"/>
      <c r="C80" s="71"/>
      <c r="D80" s="71"/>
      <c r="E80" s="71"/>
      <c r="F80" s="71">
        <v>99</v>
      </c>
      <c r="G80" s="72" t="s">
        <v>48</v>
      </c>
      <c r="H80" s="71">
        <v>71</v>
      </c>
      <c r="I80" s="71" t="s">
        <v>63</v>
      </c>
      <c r="J80" s="70">
        <v>9</v>
      </c>
      <c r="K80" s="70">
        <v>257</v>
      </c>
      <c r="L80" s="72" t="s">
        <v>135</v>
      </c>
      <c r="M80" s="70">
        <v>7</v>
      </c>
      <c r="N80" s="81">
        <v>2019630010272</v>
      </c>
      <c r="O80" s="71" t="s">
        <v>174</v>
      </c>
      <c r="P80" s="71" t="s">
        <v>224</v>
      </c>
      <c r="Q80" s="71" t="s">
        <v>225</v>
      </c>
      <c r="R80" s="91">
        <f>20/29</f>
        <v>0.6896551724137931</v>
      </c>
      <c r="S80" s="91">
        <v>0.69</v>
      </c>
      <c r="T80" s="96" t="s">
        <v>302</v>
      </c>
      <c r="U80" s="71" t="s">
        <v>262</v>
      </c>
      <c r="V80" s="85">
        <v>70000000</v>
      </c>
      <c r="W80" s="71" t="s">
        <v>315</v>
      </c>
    </row>
    <row r="81" spans="1:23" ht="83.25" customHeight="1">
      <c r="A81" s="71"/>
      <c r="B81" s="71"/>
      <c r="C81" s="71"/>
      <c r="D81" s="71"/>
      <c r="E81" s="71"/>
      <c r="F81" s="71"/>
      <c r="G81" s="72" t="s">
        <v>48</v>
      </c>
      <c r="H81" s="71"/>
      <c r="I81" s="71"/>
      <c r="J81" s="80">
        <v>0.31</v>
      </c>
      <c r="K81" s="70">
        <v>258</v>
      </c>
      <c r="L81" s="72" t="s">
        <v>136</v>
      </c>
      <c r="M81" s="105">
        <v>0.235</v>
      </c>
      <c r="N81" s="81"/>
      <c r="O81" s="71"/>
      <c r="P81" s="71"/>
      <c r="Q81" s="71"/>
      <c r="R81" s="91"/>
      <c r="S81" s="91"/>
      <c r="T81" s="96"/>
      <c r="U81" s="71"/>
      <c r="V81" s="85"/>
      <c r="W81" s="71"/>
    </row>
    <row r="82" spans="1:23" ht="140.25" customHeight="1">
      <c r="A82" s="71"/>
      <c r="B82" s="71"/>
      <c r="C82" s="71"/>
      <c r="D82" s="71"/>
      <c r="E82" s="71"/>
      <c r="F82" s="71"/>
      <c r="G82" s="72" t="s">
        <v>48</v>
      </c>
      <c r="H82" s="71"/>
      <c r="I82" s="71"/>
      <c r="J82" s="70">
        <v>2</v>
      </c>
      <c r="K82" s="70">
        <v>259</v>
      </c>
      <c r="L82" s="72" t="s">
        <v>137</v>
      </c>
      <c r="M82" s="70">
        <v>0</v>
      </c>
      <c r="N82" s="81">
        <v>2019630010265</v>
      </c>
      <c r="O82" s="71" t="s">
        <v>175</v>
      </c>
      <c r="P82" s="71" t="s">
        <v>247</v>
      </c>
      <c r="Q82" s="71" t="s">
        <v>226</v>
      </c>
      <c r="R82" s="92">
        <v>0</v>
      </c>
      <c r="S82" s="92">
        <v>0</v>
      </c>
      <c r="T82" s="96" t="s">
        <v>303</v>
      </c>
      <c r="U82" s="71" t="s">
        <v>269</v>
      </c>
      <c r="V82" s="85">
        <v>32400000</v>
      </c>
      <c r="W82" s="71" t="s">
        <v>316</v>
      </c>
    </row>
    <row r="83" spans="1:23" ht="140.25" customHeight="1">
      <c r="A83" s="71"/>
      <c r="B83" s="71"/>
      <c r="C83" s="71"/>
      <c r="D83" s="71"/>
      <c r="E83" s="71"/>
      <c r="F83" s="71"/>
      <c r="G83" s="72" t="s">
        <v>48</v>
      </c>
      <c r="H83" s="71"/>
      <c r="I83" s="71"/>
      <c r="J83" s="70">
        <v>20</v>
      </c>
      <c r="K83" s="70">
        <v>260</v>
      </c>
      <c r="L83" s="72" t="s">
        <v>138</v>
      </c>
      <c r="M83" s="70">
        <v>0</v>
      </c>
      <c r="N83" s="81"/>
      <c r="O83" s="71"/>
      <c r="P83" s="71"/>
      <c r="Q83" s="71"/>
      <c r="R83" s="92"/>
      <c r="S83" s="92"/>
      <c r="T83" s="96"/>
      <c r="U83" s="71"/>
      <c r="V83" s="85"/>
      <c r="W83" s="71"/>
    </row>
    <row r="84" spans="1:23" ht="99" customHeight="1">
      <c r="A84" s="71"/>
      <c r="B84" s="71"/>
      <c r="C84" s="71"/>
      <c r="D84" s="71">
        <v>36</v>
      </c>
      <c r="E84" s="71" t="s">
        <v>31</v>
      </c>
      <c r="F84" s="71">
        <v>100</v>
      </c>
      <c r="G84" s="72" t="s">
        <v>49</v>
      </c>
      <c r="H84" s="71">
        <v>72</v>
      </c>
      <c r="I84" s="71" t="s">
        <v>64</v>
      </c>
      <c r="J84" s="70">
        <v>6</v>
      </c>
      <c r="K84" s="70">
        <v>261</v>
      </c>
      <c r="L84" s="72" t="s">
        <v>139</v>
      </c>
      <c r="M84" s="70">
        <v>4</v>
      </c>
      <c r="N84" s="81">
        <v>2019630010247</v>
      </c>
      <c r="O84" s="71" t="s">
        <v>176</v>
      </c>
      <c r="P84" s="71" t="s">
        <v>248</v>
      </c>
      <c r="Q84" s="72" t="s">
        <v>227</v>
      </c>
      <c r="R84" s="80">
        <v>1</v>
      </c>
      <c r="S84" s="88">
        <v>1</v>
      </c>
      <c r="T84" s="93" t="s">
        <v>275</v>
      </c>
      <c r="U84" s="71" t="s">
        <v>271</v>
      </c>
      <c r="V84" s="85">
        <v>22050000</v>
      </c>
      <c r="W84" s="72" t="s">
        <v>313</v>
      </c>
    </row>
    <row r="85" spans="1:23" ht="99" customHeight="1">
      <c r="A85" s="71"/>
      <c r="B85" s="71"/>
      <c r="C85" s="71"/>
      <c r="D85" s="71"/>
      <c r="E85" s="71"/>
      <c r="F85" s="71"/>
      <c r="G85" s="72" t="s">
        <v>49</v>
      </c>
      <c r="H85" s="71"/>
      <c r="I85" s="71"/>
      <c r="J85" s="80">
        <v>0.5</v>
      </c>
      <c r="K85" s="70">
        <v>262</v>
      </c>
      <c r="L85" s="72" t="s">
        <v>140</v>
      </c>
      <c r="M85" s="80">
        <v>0.33</v>
      </c>
      <c r="N85" s="81"/>
      <c r="O85" s="71"/>
      <c r="P85" s="71"/>
      <c r="Q85" s="72" t="s">
        <v>320</v>
      </c>
      <c r="R85" s="80">
        <v>0.99</v>
      </c>
      <c r="S85" s="88">
        <v>0.99</v>
      </c>
      <c r="T85" s="93"/>
      <c r="U85" s="71"/>
      <c r="V85" s="85"/>
      <c r="W85" s="72" t="s">
        <v>324</v>
      </c>
    </row>
    <row r="86" spans="1:23" ht="99" customHeight="1">
      <c r="A86" s="71"/>
      <c r="B86" s="71"/>
      <c r="C86" s="71"/>
      <c r="D86" s="71"/>
      <c r="E86" s="71"/>
      <c r="F86" s="71">
        <v>101</v>
      </c>
      <c r="G86" s="72" t="s">
        <v>50</v>
      </c>
      <c r="H86" s="71"/>
      <c r="I86" s="71"/>
      <c r="J86" s="80">
        <v>0.97</v>
      </c>
      <c r="K86" s="70">
        <v>263</v>
      </c>
      <c r="L86" s="72" t="s">
        <v>141</v>
      </c>
      <c r="M86" s="80">
        <v>0.95</v>
      </c>
      <c r="N86" s="81"/>
      <c r="O86" s="71"/>
      <c r="P86" s="71"/>
      <c r="Q86" s="72" t="s">
        <v>321</v>
      </c>
      <c r="R86" s="80">
        <v>1</v>
      </c>
      <c r="S86" s="88">
        <v>1</v>
      </c>
      <c r="T86" s="93"/>
      <c r="U86" s="71"/>
      <c r="V86" s="85"/>
      <c r="W86" s="72" t="s">
        <v>313</v>
      </c>
    </row>
    <row r="87" spans="1:23" ht="99" customHeight="1">
      <c r="A87" s="71"/>
      <c r="B87" s="71"/>
      <c r="C87" s="71"/>
      <c r="D87" s="71"/>
      <c r="E87" s="71"/>
      <c r="F87" s="71"/>
      <c r="G87" s="72" t="s">
        <v>50</v>
      </c>
      <c r="H87" s="71"/>
      <c r="I87" s="71"/>
      <c r="J87" s="80">
        <v>0.97</v>
      </c>
      <c r="K87" s="70">
        <v>264</v>
      </c>
      <c r="L87" s="72" t="s">
        <v>142</v>
      </c>
      <c r="M87" s="80">
        <v>0.95</v>
      </c>
      <c r="N87" s="81"/>
      <c r="O87" s="71"/>
      <c r="P87" s="71"/>
      <c r="Q87" s="72" t="s">
        <v>322</v>
      </c>
      <c r="R87" s="80">
        <v>0.45</v>
      </c>
      <c r="S87" s="88">
        <v>0.45</v>
      </c>
      <c r="T87" s="93"/>
      <c r="U87" s="71"/>
      <c r="V87" s="85"/>
      <c r="W87" s="72" t="s">
        <v>318</v>
      </c>
    </row>
    <row r="88" spans="1:23" ht="99" customHeight="1">
      <c r="A88" s="71"/>
      <c r="B88" s="71"/>
      <c r="C88" s="71"/>
      <c r="D88" s="71"/>
      <c r="E88" s="71"/>
      <c r="F88" s="71"/>
      <c r="G88" s="72" t="s">
        <v>50</v>
      </c>
      <c r="H88" s="71"/>
      <c r="I88" s="71"/>
      <c r="J88" s="80">
        <v>0.96</v>
      </c>
      <c r="K88" s="70">
        <v>265</v>
      </c>
      <c r="L88" s="72" t="s">
        <v>143</v>
      </c>
      <c r="M88" s="80">
        <v>0.95</v>
      </c>
      <c r="N88" s="81"/>
      <c r="O88" s="71"/>
      <c r="P88" s="71"/>
      <c r="Q88" s="72" t="s">
        <v>323</v>
      </c>
      <c r="R88" s="80">
        <v>0.45</v>
      </c>
      <c r="S88" s="88">
        <v>0.4</v>
      </c>
      <c r="T88" s="93"/>
      <c r="U88" s="71"/>
      <c r="V88" s="85"/>
      <c r="W88" s="72" t="s">
        <v>325</v>
      </c>
    </row>
    <row r="89" spans="1:23" ht="153" customHeight="1">
      <c r="A89" s="71"/>
      <c r="B89" s="71"/>
      <c r="C89" s="71"/>
      <c r="D89" s="71"/>
      <c r="E89" s="71"/>
      <c r="F89" s="70">
        <v>102</v>
      </c>
      <c r="G89" s="72" t="s">
        <v>51</v>
      </c>
      <c r="H89" s="70">
        <v>73</v>
      </c>
      <c r="I89" s="72" t="s">
        <v>65</v>
      </c>
      <c r="J89" s="80">
        <v>0.9</v>
      </c>
      <c r="K89" s="70">
        <v>266</v>
      </c>
      <c r="L89" s="72" t="s">
        <v>144</v>
      </c>
      <c r="M89" s="80">
        <v>0.8</v>
      </c>
      <c r="N89" s="73">
        <v>2019630010286</v>
      </c>
      <c r="O89" s="70" t="s">
        <v>177</v>
      </c>
      <c r="P89" s="70" t="s">
        <v>228</v>
      </c>
      <c r="Q89" s="70" t="s">
        <v>229</v>
      </c>
      <c r="R89" s="70">
        <v>50</v>
      </c>
      <c r="S89" s="70">
        <v>80</v>
      </c>
      <c r="T89" s="78" t="s">
        <v>304</v>
      </c>
      <c r="U89" s="70" t="s">
        <v>274</v>
      </c>
      <c r="V89" s="79">
        <v>694000000</v>
      </c>
      <c r="W89" s="70" t="s">
        <v>313</v>
      </c>
    </row>
    <row r="90" spans="1:23" ht="199.5" customHeight="1">
      <c r="A90" s="71"/>
      <c r="B90" s="71"/>
      <c r="C90" s="71"/>
      <c r="D90" s="71"/>
      <c r="E90" s="71"/>
      <c r="F90" s="70">
        <v>103</v>
      </c>
      <c r="G90" s="72" t="s">
        <v>49</v>
      </c>
      <c r="H90" s="70">
        <v>74</v>
      </c>
      <c r="I90" s="72" t="s">
        <v>66</v>
      </c>
      <c r="J90" s="80">
        <v>1</v>
      </c>
      <c r="K90" s="70">
        <v>267</v>
      </c>
      <c r="L90" s="72" t="s">
        <v>145</v>
      </c>
      <c r="M90" s="80">
        <v>1</v>
      </c>
      <c r="N90" s="73">
        <v>2019630010276</v>
      </c>
      <c r="O90" s="70" t="s">
        <v>178</v>
      </c>
      <c r="P90" s="70" t="s">
        <v>234</v>
      </c>
      <c r="Q90" s="70" t="s">
        <v>230</v>
      </c>
      <c r="R90" s="80">
        <v>1</v>
      </c>
      <c r="S90" s="80">
        <v>1</v>
      </c>
      <c r="T90" s="78" t="s">
        <v>276</v>
      </c>
      <c r="U90" s="70" t="s">
        <v>272</v>
      </c>
      <c r="V90" s="79">
        <v>2351070290</v>
      </c>
      <c r="W90" s="70" t="s">
        <v>317</v>
      </c>
    </row>
    <row r="91" spans="1:23" ht="12" customHeight="1" thickBot="1">
      <c r="A91" s="17"/>
      <c r="B91" s="14"/>
      <c r="C91" s="18"/>
      <c r="D91" s="15"/>
      <c r="E91" s="17"/>
      <c r="F91" s="14"/>
      <c r="G91" s="18"/>
      <c r="H91" s="15"/>
      <c r="I91" s="17"/>
      <c r="J91" s="16"/>
      <c r="K91" s="14"/>
      <c r="L91" s="18"/>
      <c r="M91" s="19"/>
      <c r="N91" s="18"/>
      <c r="O91" s="18"/>
      <c r="P91" s="14"/>
      <c r="Q91" s="14"/>
      <c r="R91" s="14"/>
      <c r="S91" s="14"/>
      <c r="T91" s="14"/>
      <c r="U91" s="14"/>
      <c r="V91" s="20"/>
      <c r="W91" s="14"/>
    </row>
    <row r="92" spans="1:23" ht="25.5" customHeight="1" thickBot="1">
      <c r="A92" s="66" t="s">
        <v>181</v>
      </c>
      <c r="B92" s="67"/>
      <c r="C92" s="67"/>
      <c r="D92" s="67"/>
      <c r="E92" s="67"/>
      <c r="F92" s="67"/>
      <c r="G92" s="67"/>
      <c r="H92" s="67"/>
      <c r="I92" s="67"/>
      <c r="J92" s="67"/>
      <c r="K92" s="67"/>
      <c r="L92" s="67"/>
      <c r="M92" s="67"/>
      <c r="N92" s="67"/>
      <c r="O92" s="67"/>
      <c r="P92" s="67"/>
      <c r="Q92" s="67"/>
      <c r="R92" s="67"/>
      <c r="S92" s="67"/>
      <c r="T92" s="67"/>
      <c r="U92" s="67"/>
      <c r="V92" s="37">
        <f>SUM(V10:V90)</f>
        <v>150008853751</v>
      </c>
      <c r="W92" s="31"/>
    </row>
    <row r="93" spans="1:23" ht="18.75" thickBot="1">
      <c r="A93" s="21"/>
      <c r="B93" s="13"/>
      <c r="C93" s="21"/>
      <c r="D93" s="13"/>
      <c r="E93" s="21"/>
      <c r="F93" s="13"/>
      <c r="G93" s="21"/>
      <c r="H93" s="13"/>
      <c r="I93" s="21"/>
      <c r="J93" s="13"/>
      <c r="K93" s="13"/>
      <c r="L93" s="21"/>
      <c r="M93" s="13"/>
      <c r="N93" s="21"/>
      <c r="O93" s="21"/>
      <c r="P93" s="13"/>
      <c r="Q93" s="13"/>
      <c r="R93" s="13"/>
      <c r="S93" s="13"/>
      <c r="T93" s="13"/>
      <c r="U93" s="13"/>
      <c r="V93" s="20"/>
      <c r="W93" s="13"/>
    </row>
    <row r="94" spans="1:23" ht="18">
      <c r="A94" s="22"/>
      <c r="B94" s="23"/>
      <c r="C94" s="24"/>
      <c r="D94" s="23"/>
      <c r="E94" s="24"/>
      <c r="F94" s="23"/>
      <c r="G94" s="24"/>
      <c r="H94" s="23"/>
      <c r="I94" s="24"/>
      <c r="J94" s="23"/>
      <c r="K94" s="23"/>
      <c r="L94" s="24"/>
      <c r="M94" s="23"/>
      <c r="N94" s="24"/>
      <c r="O94" s="24"/>
      <c r="P94" s="23"/>
      <c r="Q94" s="23"/>
      <c r="R94" s="23"/>
      <c r="S94" s="23"/>
      <c r="T94" s="23"/>
      <c r="U94" s="23"/>
      <c r="V94" s="25"/>
      <c r="W94" s="26"/>
    </row>
    <row r="95" spans="1:23" ht="42.75" customHeight="1">
      <c r="A95" s="27"/>
      <c r="B95" s="14"/>
      <c r="C95" s="18"/>
      <c r="D95" s="14"/>
      <c r="E95" s="18"/>
      <c r="F95" s="14"/>
      <c r="G95" s="13"/>
      <c r="H95" s="13"/>
      <c r="I95" s="13"/>
      <c r="J95" s="13"/>
      <c r="K95" s="13"/>
      <c r="L95" s="18" t="s">
        <v>179</v>
      </c>
      <c r="M95" s="14"/>
      <c r="N95" s="18"/>
      <c r="O95" s="14"/>
      <c r="P95" s="14"/>
      <c r="Q95" s="38" t="s">
        <v>21</v>
      </c>
      <c r="R95" s="38"/>
      <c r="S95" s="38"/>
      <c r="T95" s="14"/>
      <c r="U95" s="14"/>
      <c r="V95" s="28"/>
      <c r="W95" s="29"/>
    </row>
    <row r="96" spans="1:23" ht="18">
      <c r="A96" s="27"/>
      <c r="B96" s="14"/>
      <c r="C96" s="18"/>
      <c r="D96" s="14"/>
      <c r="E96" s="18"/>
      <c r="F96" s="14"/>
      <c r="G96" s="13"/>
      <c r="H96" s="13"/>
      <c r="I96" s="13"/>
      <c r="J96" s="13"/>
      <c r="K96" s="13"/>
      <c r="L96" s="18"/>
      <c r="M96" s="14"/>
      <c r="N96" s="18"/>
      <c r="O96" s="14"/>
      <c r="P96" s="14"/>
      <c r="Q96" s="18"/>
      <c r="R96" s="18"/>
      <c r="S96" s="14"/>
      <c r="T96" s="14"/>
      <c r="U96" s="14"/>
      <c r="V96" s="28"/>
      <c r="W96" s="29"/>
    </row>
    <row r="97" spans="1:23" ht="18">
      <c r="A97" s="27"/>
      <c r="B97" s="14"/>
      <c r="C97" s="18"/>
      <c r="D97" s="14"/>
      <c r="E97" s="18"/>
      <c r="F97" s="14"/>
      <c r="G97" s="13"/>
      <c r="H97" s="13"/>
      <c r="I97" s="13"/>
      <c r="J97" s="13"/>
      <c r="K97" s="13"/>
      <c r="L97" s="18"/>
      <c r="M97" s="14"/>
      <c r="N97" s="18"/>
      <c r="O97" s="14"/>
      <c r="P97" s="14"/>
      <c r="Q97" s="18"/>
      <c r="R97" s="18"/>
      <c r="S97" s="18"/>
      <c r="T97" s="14"/>
      <c r="U97" s="18"/>
      <c r="V97" s="28"/>
      <c r="W97" s="30"/>
    </row>
    <row r="98" spans="1:23" ht="18">
      <c r="A98" s="27"/>
      <c r="B98" s="14"/>
      <c r="C98" s="18"/>
      <c r="D98" s="14"/>
      <c r="E98" s="18"/>
      <c r="F98" s="14"/>
      <c r="G98" s="13"/>
      <c r="H98" s="13"/>
      <c r="I98" s="13"/>
      <c r="J98" s="13"/>
      <c r="K98" s="13"/>
      <c r="L98" s="18"/>
      <c r="M98" s="14"/>
      <c r="N98" s="18"/>
      <c r="O98" s="14"/>
      <c r="P98" s="14"/>
      <c r="Q98" s="18"/>
      <c r="R98" s="18"/>
      <c r="S98" s="18"/>
      <c r="T98" s="14"/>
      <c r="U98" s="18"/>
      <c r="V98" s="28"/>
      <c r="W98" s="30"/>
    </row>
    <row r="99" spans="1:23" ht="18">
      <c r="A99" s="27"/>
      <c r="B99" s="14"/>
      <c r="C99" s="18"/>
      <c r="D99" s="14"/>
      <c r="E99" s="18"/>
      <c r="F99" s="14"/>
      <c r="G99" s="13"/>
      <c r="H99" s="13"/>
      <c r="I99" s="13"/>
      <c r="J99" s="13"/>
      <c r="K99" s="13"/>
      <c r="L99" s="18"/>
      <c r="M99" s="14"/>
      <c r="N99" s="18"/>
      <c r="O99" s="14"/>
      <c r="P99" s="14"/>
      <c r="Q99" s="18"/>
      <c r="R99" s="18"/>
      <c r="S99" s="18"/>
      <c r="T99" s="14"/>
      <c r="U99" s="18"/>
      <c r="V99" s="28"/>
      <c r="W99" s="30"/>
    </row>
    <row r="100" spans="1:23" ht="25.5" customHeight="1">
      <c r="A100" s="27"/>
      <c r="B100" s="14"/>
      <c r="C100" s="17"/>
      <c r="D100" s="14"/>
      <c r="E100" s="18"/>
      <c r="F100" s="14"/>
      <c r="G100" s="13"/>
      <c r="H100" s="13"/>
      <c r="I100" s="13"/>
      <c r="J100" s="13"/>
      <c r="K100" s="13"/>
      <c r="L100" s="58" t="s">
        <v>256</v>
      </c>
      <c r="M100" s="58"/>
      <c r="N100" s="18"/>
      <c r="O100" s="14"/>
      <c r="P100" s="14"/>
      <c r="Q100" s="58" t="s">
        <v>330</v>
      </c>
      <c r="R100" s="58"/>
      <c r="S100" s="58"/>
      <c r="T100" s="14"/>
      <c r="U100" s="18"/>
      <c r="V100" s="28"/>
      <c r="W100" s="30"/>
    </row>
    <row r="101" spans="1:23" ht="28.5" customHeight="1">
      <c r="A101" s="27"/>
      <c r="B101" s="14"/>
      <c r="C101" s="17"/>
      <c r="D101" s="14"/>
      <c r="E101" s="18"/>
      <c r="F101" s="14"/>
      <c r="G101" s="13"/>
      <c r="H101" s="13"/>
      <c r="I101" s="13"/>
      <c r="J101" s="13"/>
      <c r="K101" s="13"/>
      <c r="L101" s="18" t="s">
        <v>180</v>
      </c>
      <c r="M101" s="14"/>
      <c r="N101" s="18"/>
      <c r="O101" s="14"/>
      <c r="P101" s="14"/>
      <c r="Q101" s="38" t="s">
        <v>182</v>
      </c>
      <c r="R101" s="38"/>
      <c r="S101" s="38"/>
      <c r="T101" s="14"/>
      <c r="U101" s="18"/>
      <c r="V101" s="28"/>
      <c r="W101" s="30"/>
    </row>
    <row r="102" spans="1:23" ht="18">
      <c r="A102" s="27"/>
      <c r="B102" s="14"/>
      <c r="C102" s="18"/>
      <c r="D102" s="14"/>
      <c r="E102" s="18"/>
      <c r="F102" s="14"/>
      <c r="G102" s="18"/>
      <c r="H102" s="14"/>
      <c r="I102" s="18"/>
      <c r="J102" s="14"/>
      <c r="K102" s="14"/>
      <c r="L102" s="18"/>
      <c r="M102" s="14"/>
      <c r="N102" s="18"/>
      <c r="O102" s="18"/>
      <c r="P102" s="18"/>
      <c r="Q102" s="18"/>
      <c r="R102" s="18"/>
      <c r="S102" s="18"/>
      <c r="T102" s="14"/>
      <c r="U102" s="18"/>
      <c r="V102" s="28"/>
      <c r="W102" s="30"/>
    </row>
    <row r="103" spans="1:23" ht="18">
      <c r="A103" s="27"/>
      <c r="B103" s="14"/>
      <c r="C103" s="18"/>
      <c r="D103" s="14"/>
      <c r="E103" s="18"/>
      <c r="F103" s="14"/>
      <c r="G103" s="18"/>
      <c r="H103" s="14"/>
      <c r="I103" s="18"/>
      <c r="J103" s="14"/>
      <c r="K103" s="14"/>
      <c r="L103" s="18"/>
      <c r="M103" s="14"/>
      <c r="N103" s="18"/>
      <c r="O103" s="18"/>
      <c r="P103" s="18"/>
      <c r="Q103" s="18"/>
      <c r="R103" s="18"/>
      <c r="S103" s="18"/>
      <c r="T103" s="14"/>
      <c r="U103" s="18"/>
      <c r="V103" s="28"/>
      <c r="W103" s="30"/>
    </row>
    <row r="104" spans="1:23" ht="42.75" customHeight="1" thickBot="1">
      <c r="A104" s="39" t="s">
        <v>25</v>
      </c>
      <c r="B104" s="40"/>
      <c r="C104" s="40"/>
      <c r="D104" s="40"/>
      <c r="E104" s="40"/>
      <c r="F104" s="40"/>
      <c r="G104" s="40"/>
      <c r="H104" s="40"/>
      <c r="I104" s="40"/>
      <c r="J104" s="40"/>
      <c r="K104" s="40"/>
      <c r="L104" s="40"/>
      <c r="M104" s="40"/>
      <c r="N104" s="40"/>
      <c r="O104" s="40"/>
      <c r="P104" s="40"/>
      <c r="Q104" s="40"/>
      <c r="R104" s="40"/>
      <c r="S104" s="40"/>
      <c r="T104" s="40"/>
      <c r="U104" s="40"/>
      <c r="V104" s="40"/>
      <c r="W104" s="41"/>
    </row>
  </sheetData>
  <sheetProtection/>
  <mergeCells count="207">
    <mergeCell ref="N82:N83"/>
    <mergeCell ref="N84:N88"/>
    <mergeCell ref="N54:N56"/>
    <mergeCell ref="N58:N61"/>
    <mergeCell ref="N67:N69"/>
    <mergeCell ref="N73:N76"/>
    <mergeCell ref="N77:N79"/>
    <mergeCell ref="N80:N81"/>
    <mergeCell ref="N12:N16"/>
    <mergeCell ref="N27:N30"/>
    <mergeCell ref="N31:N37"/>
    <mergeCell ref="N38:N44"/>
    <mergeCell ref="N45:N48"/>
    <mergeCell ref="N49:N52"/>
    <mergeCell ref="T58:T61"/>
    <mergeCell ref="T54:T56"/>
    <mergeCell ref="T45:T48"/>
    <mergeCell ref="T27:T30"/>
    <mergeCell ref="T31:T37"/>
    <mergeCell ref="T49:T52"/>
    <mergeCell ref="T38:T44"/>
    <mergeCell ref="T84:T88"/>
    <mergeCell ref="T82:T83"/>
    <mergeCell ref="T80:T81"/>
    <mergeCell ref="T77:T79"/>
    <mergeCell ref="T73:T76"/>
    <mergeCell ref="T67:T69"/>
    <mergeCell ref="I73:I76"/>
    <mergeCell ref="I77:I79"/>
    <mergeCell ref="I80:I83"/>
    <mergeCell ref="I84:I88"/>
    <mergeCell ref="H77:H79"/>
    <mergeCell ref="H80:H83"/>
    <mergeCell ref="H84:H88"/>
    <mergeCell ref="H73:H76"/>
    <mergeCell ref="H65:H70"/>
    <mergeCell ref="H71:H72"/>
    <mergeCell ref="I10:I11"/>
    <mergeCell ref="I12:I16"/>
    <mergeCell ref="I17:I23"/>
    <mergeCell ref="I24:I25"/>
    <mergeCell ref="I27:I48"/>
    <mergeCell ref="I49:I64"/>
    <mergeCell ref="I71:I72"/>
    <mergeCell ref="F80:F83"/>
    <mergeCell ref="F84:F85"/>
    <mergeCell ref="I65:I70"/>
    <mergeCell ref="F86:F88"/>
    <mergeCell ref="H10:H11"/>
    <mergeCell ref="H12:H16"/>
    <mergeCell ref="H17:H23"/>
    <mergeCell ref="H24:H25"/>
    <mergeCell ref="H27:H48"/>
    <mergeCell ref="H49:H64"/>
    <mergeCell ref="F24:F26"/>
    <mergeCell ref="F27:F37"/>
    <mergeCell ref="F38:F39"/>
    <mergeCell ref="F41:F44"/>
    <mergeCell ref="F45:F48"/>
    <mergeCell ref="F49:F53"/>
    <mergeCell ref="E10:E16"/>
    <mergeCell ref="E17:E26"/>
    <mergeCell ref="E27:E72"/>
    <mergeCell ref="E73:E83"/>
    <mergeCell ref="E84:E90"/>
    <mergeCell ref="F10:F11"/>
    <mergeCell ref="F12:F13"/>
    <mergeCell ref="F14:F15"/>
    <mergeCell ref="F17:F19"/>
    <mergeCell ref="F20:F22"/>
    <mergeCell ref="B9:C9"/>
    <mergeCell ref="Q95:S95"/>
    <mergeCell ref="A10:A90"/>
    <mergeCell ref="B10:B90"/>
    <mergeCell ref="C10:C90"/>
    <mergeCell ref="D10:D16"/>
    <mergeCell ref="D17:D26"/>
    <mergeCell ref="D27:D72"/>
    <mergeCell ref="D73:D83"/>
    <mergeCell ref="D84:D90"/>
    <mergeCell ref="A8:M8"/>
    <mergeCell ref="A6:M6"/>
    <mergeCell ref="Q100:S100"/>
    <mergeCell ref="A1:D4"/>
    <mergeCell ref="A92:U92"/>
    <mergeCell ref="L100:M100"/>
    <mergeCell ref="H9:I9"/>
    <mergeCell ref="D9:E9"/>
    <mergeCell ref="K9:L9"/>
    <mergeCell ref="F9:G9"/>
    <mergeCell ref="A7:G7"/>
    <mergeCell ref="E1:V1"/>
    <mergeCell ref="E2:V2"/>
    <mergeCell ref="E3:V3"/>
    <mergeCell ref="E4:V4"/>
    <mergeCell ref="N6:W6"/>
    <mergeCell ref="V45:V48"/>
    <mergeCell ref="V49:V52"/>
    <mergeCell ref="V54:V56"/>
    <mergeCell ref="V38:V44"/>
    <mergeCell ref="Q101:S101"/>
    <mergeCell ref="A104:W104"/>
    <mergeCell ref="F54:F57"/>
    <mergeCell ref="F58:F72"/>
    <mergeCell ref="F73:F76"/>
    <mergeCell ref="F77:F79"/>
    <mergeCell ref="V58:V61"/>
    <mergeCell ref="V67:V69"/>
    <mergeCell ref="V73:V76"/>
    <mergeCell ref="V77:V79"/>
    <mergeCell ref="V80:V81"/>
    <mergeCell ref="V82:V83"/>
    <mergeCell ref="V84:V88"/>
    <mergeCell ref="U84:U88"/>
    <mergeCell ref="U82:U83"/>
    <mergeCell ref="U80:U81"/>
    <mergeCell ref="U77:U79"/>
    <mergeCell ref="U73:U76"/>
    <mergeCell ref="U67:U69"/>
    <mergeCell ref="U58:U61"/>
    <mergeCell ref="U54:U56"/>
    <mergeCell ref="U49:U52"/>
    <mergeCell ref="U45:U48"/>
    <mergeCell ref="U27:U30"/>
    <mergeCell ref="U31:U37"/>
    <mergeCell ref="U38:U44"/>
    <mergeCell ref="O38:O44"/>
    <mergeCell ref="P38:P44"/>
    <mergeCell ref="Q38:Q44"/>
    <mergeCell ref="R38:R44"/>
    <mergeCell ref="S38:S44"/>
    <mergeCell ref="O12:O16"/>
    <mergeCell ref="P12:P16"/>
    <mergeCell ref="O27:O30"/>
    <mergeCell ref="P27:P30"/>
    <mergeCell ref="Q27:Q30"/>
    <mergeCell ref="R27:R30"/>
    <mergeCell ref="S27:S30"/>
    <mergeCell ref="O31:O37"/>
    <mergeCell ref="P31:P37"/>
    <mergeCell ref="Q31:Q37"/>
    <mergeCell ref="R31:R37"/>
    <mergeCell ref="S31:S37"/>
    <mergeCell ref="O45:O48"/>
    <mergeCell ref="P45:P48"/>
    <mergeCell ref="Q45:Q48"/>
    <mergeCell ref="R45:R48"/>
    <mergeCell ref="S45:S48"/>
    <mergeCell ref="O49:O52"/>
    <mergeCell ref="P49:P52"/>
    <mergeCell ref="Q49:Q52"/>
    <mergeCell ref="R49:R52"/>
    <mergeCell ref="S49:S52"/>
    <mergeCell ref="O54:O56"/>
    <mergeCell ref="P54:P56"/>
    <mergeCell ref="Q54:Q56"/>
    <mergeCell ref="R54:R56"/>
    <mergeCell ref="S54:S56"/>
    <mergeCell ref="O58:O61"/>
    <mergeCell ref="P58:P61"/>
    <mergeCell ref="Q58:Q61"/>
    <mergeCell ref="R58:R61"/>
    <mergeCell ref="S58:S61"/>
    <mergeCell ref="O67:O69"/>
    <mergeCell ref="P67:P69"/>
    <mergeCell ref="Q67:Q69"/>
    <mergeCell ref="R67:R69"/>
    <mergeCell ref="S67:S69"/>
    <mergeCell ref="O73:O76"/>
    <mergeCell ref="P73:P76"/>
    <mergeCell ref="Q73:Q76"/>
    <mergeCell ref="R73:R76"/>
    <mergeCell ref="S73:S76"/>
    <mergeCell ref="O77:O79"/>
    <mergeCell ref="P77:P79"/>
    <mergeCell ref="Q77:Q79"/>
    <mergeCell ref="R77:R79"/>
    <mergeCell ref="S77:S79"/>
    <mergeCell ref="O80:O81"/>
    <mergeCell ref="P80:P81"/>
    <mergeCell ref="Q80:Q81"/>
    <mergeCell ref="R80:R81"/>
    <mergeCell ref="S80:S81"/>
    <mergeCell ref="O82:O83"/>
    <mergeCell ref="P82:P83"/>
    <mergeCell ref="Q82:Q83"/>
    <mergeCell ref="R82:R83"/>
    <mergeCell ref="S82:S83"/>
    <mergeCell ref="O84:O88"/>
    <mergeCell ref="P84:P88"/>
    <mergeCell ref="T12:T16"/>
    <mergeCell ref="W49:W52"/>
    <mergeCell ref="W45:W48"/>
    <mergeCell ref="W38:W44"/>
    <mergeCell ref="W31:W37"/>
    <mergeCell ref="W27:W30"/>
    <mergeCell ref="U12:U16"/>
    <mergeCell ref="V12:V16"/>
    <mergeCell ref="V27:V30"/>
    <mergeCell ref="V31:V37"/>
    <mergeCell ref="W80:W81"/>
    <mergeCell ref="W82:W83"/>
    <mergeCell ref="W54:W56"/>
    <mergeCell ref="W58:W61"/>
    <mergeCell ref="W67:W69"/>
    <mergeCell ref="W73:W76"/>
    <mergeCell ref="W77:W79"/>
  </mergeCells>
  <printOptions horizontalCentered="1"/>
  <pageMargins left="0" right="0" top="0.2362204724409449" bottom="0.2362204724409449" header="0.2755905511811024" footer="0.11811023622047245"/>
  <pageSetup fitToHeight="20" fitToWidth="1" horizontalDpi="300" verticalDpi="300" orientation="landscape" paperSize="5" scale="2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SUI</cp:lastModifiedBy>
  <cp:lastPrinted>2020-01-30T17:14:04Z</cp:lastPrinted>
  <dcterms:created xsi:type="dcterms:W3CDTF">2012-06-01T17:13:38Z</dcterms:created>
  <dcterms:modified xsi:type="dcterms:W3CDTF">2020-01-30T17:14:12Z</dcterms:modified>
  <cp:category/>
  <cp:version/>
  <cp:contentType/>
  <cp:contentStatus/>
</cp:coreProperties>
</file>