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75" windowHeight="9600" tabRatio="601" activeTab="0"/>
  </bookViews>
  <sheets>
    <sheet name="PLAN MEJORAM " sheetId="1" r:id="rId1"/>
    <sheet name="SEGUIMIENTO " sheetId="2" r:id="rId2"/>
  </sheets>
  <definedNames>
    <definedName name="_xlnm.Print_Area" localSheetId="0">'PLAN MEJORAM '!$1:$29</definedName>
  </definedNames>
  <calcPr fullCalcOnLoad="1"/>
</workbook>
</file>

<file path=xl/comments1.xml><?xml version="1.0" encoding="utf-8"?>
<comments xmlns="http://schemas.openxmlformats.org/spreadsheetml/2006/main">
  <authors>
    <author/>
  </authors>
  <commentList>
    <comment ref="A9" authorId="0">
      <text>
        <r>
          <rPr>
            <b/>
            <sz val="8"/>
            <color indexed="8"/>
            <rFont val="Times New Roman"/>
            <family val="1"/>
          </rPr>
          <t xml:space="preserve">Consignar la fecha (dia-mes-año) de subscripción del pan en la celda demarcada
</t>
        </r>
        <r>
          <rPr>
            <sz val="8"/>
            <color indexed="8"/>
            <rFont val="Times New Roman"/>
            <family val="1"/>
          </rPr>
          <t xml:space="preserve"> </t>
        </r>
      </text>
    </comment>
    <comment ref="A12"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12"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12" authorId="0">
      <text>
        <r>
          <rPr>
            <b/>
            <sz val="8"/>
            <color indexed="8"/>
            <rFont val="Times New Roman"/>
            <family val="1"/>
          </rPr>
          <t xml:space="preserve">Es la accón o decisión que adopta la entidad para subsanar o corregir la situación plasmada en el hallazgo
</t>
        </r>
      </text>
    </comment>
    <comment ref="G12" authorId="0">
      <text>
        <r>
          <rPr>
            <sz val="8"/>
            <color indexed="8"/>
            <rFont val="Times New Roman"/>
            <family val="1"/>
          </rPr>
          <t xml:space="preserve">Refleja el propósito que tiene el cumplir con la acción emprendida para corregir las situaciones que se deriven de los hallazgos 
</t>
        </r>
      </text>
    </comment>
    <comment ref="H12"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2" authorId="0">
      <text>
        <r>
          <rPr>
            <sz val="8"/>
            <color indexed="8"/>
            <rFont val="Times New Roman"/>
            <family val="1"/>
          </rPr>
          <t xml:space="preserve">Expresa la metrica de los pasos o metas que contiene cada acción con el fin de poder medir el grado de avance  
</t>
        </r>
      </text>
    </comment>
    <comment ref="K12" authorId="0">
      <text>
        <r>
          <rPr>
            <b/>
            <sz val="8"/>
            <color indexed="8"/>
            <rFont val="Times New Roman"/>
            <family val="1"/>
          </rPr>
          <t xml:space="preserve">Se consigna la fecha programada para la iniciación de cada paso o meta 
</t>
        </r>
      </text>
    </comment>
    <comment ref="L12" authorId="0">
      <text>
        <r>
          <rPr>
            <sz val="8"/>
            <color indexed="8"/>
            <rFont val="Times New Roman"/>
            <family val="1"/>
          </rPr>
          <t xml:space="preserve">Eestablece el plazo o  y finalización de cada una de las metas 
</t>
        </r>
      </text>
    </comment>
    <comment ref="M12" authorId="0">
      <text>
        <r>
          <rPr>
            <sz val="8"/>
            <color indexed="8"/>
            <rFont val="Times New Roman"/>
            <family val="1"/>
          </rPr>
          <t xml:space="preserve">La hoja calcula automáticamente el pazo de duración de la acción teniendo cuidado que la ultima acción consignada sea la que termine de último 
</t>
        </r>
      </text>
    </comment>
  </commentList>
</comments>
</file>

<file path=xl/comments2.xml><?xml version="1.0" encoding="utf-8"?>
<comments xmlns="http://schemas.openxmlformats.org/spreadsheetml/2006/main">
  <authors>
    <author/>
  </authors>
  <commentList>
    <comment ref="A8"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9"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11"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A12"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11"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B12"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11" authorId="0">
      <text>
        <r>
          <rPr>
            <b/>
            <sz val="8"/>
            <color indexed="8"/>
            <rFont val="Times New Roman"/>
            <family val="1"/>
          </rPr>
          <t xml:space="preserve">Es la accón o decisión que adopta la entidad para subsanar o corregir la situación plasmada en el hallazgo
</t>
        </r>
      </text>
    </comment>
    <comment ref="F12" authorId="0">
      <text>
        <r>
          <rPr>
            <b/>
            <sz val="8"/>
            <color indexed="8"/>
            <rFont val="Times New Roman"/>
            <family val="1"/>
          </rPr>
          <t xml:space="preserve">Es la accón o decisión que adopta la entidad para subsanar o corregir la situación plasmada en el hallazgo
</t>
        </r>
      </text>
    </comment>
    <comment ref="G11" authorId="0">
      <text>
        <r>
          <rPr>
            <sz val="8"/>
            <color indexed="8"/>
            <rFont val="Times New Roman"/>
            <family val="1"/>
          </rPr>
          <t xml:space="preserve">Refleja el propósito que tiene el cumplir con la acción emprendida para corregir las situaciones que se deriven de los hallazgos 
</t>
        </r>
      </text>
    </comment>
    <comment ref="G12" authorId="0">
      <text>
        <r>
          <rPr>
            <sz val="8"/>
            <color indexed="8"/>
            <rFont val="Times New Roman"/>
            <family val="1"/>
          </rPr>
          <t xml:space="preserve">Refleja el propósito que tiene el cumplir con la acción emprendida para corregir las situaciones que se deriven de los hallazgos 
</t>
        </r>
      </text>
    </comment>
    <comment ref="H11"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H12"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1" authorId="0">
      <text>
        <r>
          <rPr>
            <sz val="8"/>
            <color indexed="8"/>
            <rFont val="Times New Roman"/>
            <family val="1"/>
          </rPr>
          <t xml:space="preserve">Expresa la metrica de los pasos o metas que contiene cada acción con el fin de poder medir el grado de avance  
</t>
        </r>
      </text>
    </comment>
    <comment ref="J12" authorId="0">
      <text>
        <r>
          <rPr>
            <sz val="8"/>
            <color indexed="8"/>
            <rFont val="Times New Roman"/>
            <family val="1"/>
          </rPr>
          <t xml:space="preserve">Expresa la metrica de los pasos o metas que contiene cada acción con el fin de poder medir el grado de avance  
</t>
        </r>
      </text>
    </comment>
    <comment ref="K11" authorId="0">
      <text>
        <r>
          <rPr>
            <b/>
            <sz val="8"/>
            <color indexed="8"/>
            <rFont val="Times New Roman"/>
            <family val="1"/>
          </rPr>
          <t xml:space="preserve">Se consigna la fecha programada para la iniciación de cada paso o meta 
</t>
        </r>
      </text>
    </comment>
    <comment ref="K12" authorId="0">
      <text>
        <r>
          <rPr>
            <b/>
            <sz val="8"/>
            <color indexed="8"/>
            <rFont val="Times New Roman"/>
            <family val="1"/>
          </rPr>
          <t xml:space="preserve">Se consigna la fecha programada para la iniciación de cada paso o meta 
</t>
        </r>
      </text>
    </comment>
    <comment ref="L11" authorId="0">
      <text>
        <r>
          <rPr>
            <sz val="8"/>
            <color indexed="8"/>
            <rFont val="Times New Roman"/>
            <family val="1"/>
          </rPr>
          <t xml:space="preserve">Eestablece el plazo o  y finalización de cada una de las metas 
</t>
        </r>
      </text>
    </comment>
    <comment ref="L12" authorId="0">
      <text>
        <r>
          <rPr>
            <sz val="8"/>
            <color indexed="8"/>
            <rFont val="Times New Roman"/>
            <family val="1"/>
          </rPr>
          <t xml:space="preserve">Eestablece el plazo o  y finalización de cada una de las metas 
</t>
        </r>
      </text>
    </comment>
    <comment ref="M11" authorId="0">
      <text>
        <r>
          <rPr>
            <sz val="8"/>
            <color indexed="8"/>
            <rFont val="Times New Roman"/>
            <family val="1"/>
          </rPr>
          <t xml:space="preserve">La hoja calcula automáticamente el pazo de duración de las metas  
</t>
        </r>
      </text>
    </comment>
    <comment ref="M12" authorId="0">
      <text>
        <r>
          <rPr>
            <sz val="8"/>
            <color indexed="8"/>
            <rFont val="Times New Roman"/>
            <family val="1"/>
          </rPr>
          <t xml:space="preserve">La hoja calcula automáticamente el pazo de duración de las metas  
</t>
        </r>
      </text>
    </comment>
    <comment ref="N11" authorId="0">
      <text>
        <r>
          <rPr>
            <sz val="8"/>
            <color indexed="8"/>
            <rFont val="Times New Roman"/>
            <family val="1"/>
          </rPr>
          <t xml:space="preserve">Se consigna el numero de unidades ejecutadas por cada una de las metas 
</t>
        </r>
      </text>
    </comment>
    <comment ref="N12" authorId="0">
      <text>
        <r>
          <rPr>
            <sz val="8"/>
            <color indexed="8"/>
            <rFont val="Times New Roman"/>
            <family val="1"/>
          </rPr>
          <t xml:space="preserve">Se consigna el numero de unidades ejecutadas por cada una de las metas 
</t>
        </r>
      </text>
    </comment>
    <comment ref="O11" authorId="0">
      <text>
        <r>
          <rPr>
            <sz val="8"/>
            <color indexed="8"/>
            <rFont val="Times New Roman"/>
            <family val="1"/>
          </rPr>
          <t xml:space="preserve">Calcula el avance porcentual de la meta  dividiendo la ejecución informada en la columna Ksobre la columna G
</t>
        </r>
      </text>
    </comment>
    <comment ref="O12" authorId="0">
      <text>
        <r>
          <rPr>
            <sz val="8"/>
            <color indexed="8"/>
            <rFont val="Times New Roman"/>
            <family val="1"/>
          </rPr>
          <t xml:space="preserve">Calcula el avance porcentual de la meta  dividiendo la ejecución informada en la columna Ksobre la columna G
</t>
        </r>
      </text>
    </comment>
  </commentList>
</comments>
</file>

<file path=xl/sharedStrings.xml><?xml version="1.0" encoding="utf-8"?>
<sst xmlns="http://schemas.openxmlformats.org/spreadsheetml/2006/main" count="109" uniqueCount="80">
  <si>
    <t>FORMATO No 1</t>
  </si>
  <si>
    <t xml:space="preserve"> INFORMACIÓN SOBRE LOS PLANES DE MEJORAMIENTO </t>
  </si>
  <si>
    <t xml:space="preserve">Informe presentado a la Contraloría General de la República </t>
  </si>
  <si>
    <t xml:space="preserve">Entidad: </t>
  </si>
  <si>
    <t xml:space="preserve">Representante Legal:  </t>
  </si>
  <si>
    <t>NIT:</t>
  </si>
  <si>
    <t>Modalidad de Auditoria:</t>
  </si>
  <si>
    <t>Fecha de Suscripción:</t>
  </si>
  <si>
    <t xml:space="preserve">Numero consecutivo del hallazgo </t>
  </si>
  <si>
    <t>Código hallazgo</t>
  </si>
  <si>
    <r>
      <t>Descripción hallazgo (</t>
    </r>
    <r>
      <rPr>
        <sz val="8"/>
        <rFont val="Arial"/>
        <family val="2"/>
      </rPr>
      <t>No mas de 50 palabras</t>
    </r>
    <r>
      <rPr>
        <b/>
        <sz val="10"/>
        <rFont val="Arial"/>
        <family val="2"/>
      </rPr>
      <t xml:space="preserve">) </t>
    </r>
  </si>
  <si>
    <t>Causa  del Hallazgo</t>
  </si>
  <si>
    <t>Efecto  del lHallazgo</t>
  </si>
  <si>
    <t>Acción de Mejoramiento</t>
  </si>
  <si>
    <t>Objetivo</t>
  </si>
  <si>
    <t>Descripción de las Metas</t>
  </si>
  <si>
    <t>Denominación de la Unidad de medida de la Meta</t>
  </si>
  <si>
    <t>Unidad de medida de las Metas</t>
  </si>
  <si>
    <t>Fecha iniciación Metas</t>
  </si>
  <si>
    <t>Fecha terminación Metas</t>
  </si>
  <si>
    <t xml:space="preserve">Plazo en semanas de las Meta </t>
  </si>
  <si>
    <t>Area Responsable</t>
  </si>
  <si>
    <t xml:space="preserve">Convenciones: </t>
  </si>
  <si>
    <t xml:space="preserve">Columnas de calculo automático </t>
  </si>
  <si>
    <t xml:space="preserve">Informacion suministrada en el informe de la CGR </t>
  </si>
  <si>
    <t xml:space="preserve">Celda con formato fecha: Día Mes Año </t>
  </si>
  <si>
    <t>FORMATO No 2</t>
  </si>
  <si>
    <t>NIT</t>
  </si>
  <si>
    <t>Período Fiscal que Cubre</t>
  </si>
  <si>
    <t xml:space="preserve">Fecha de subscripción </t>
  </si>
  <si>
    <t xml:space="preserve">Fecha de Evaluación </t>
  </si>
  <si>
    <t>Causa Del Hallazgo</t>
  </si>
  <si>
    <t>Efecto  Del Hallazgo</t>
  </si>
  <si>
    <t>Acción de mejoramiento</t>
  </si>
  <si>
    <t>Denominación de la Unidad de medida de la meta</t>
  </si>
  <si>
    <t>Unidad de medida de la Meta</t>
  </si>
  <si>
    <t>Plazo en semanas de las Metas</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</si>
  <si>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</si>
  <si>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</si>
  <si>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</si>
  <si>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</si>
  <si>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</si>
  <si>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 xml:space="preserve">Area Responsable </t>
  </si>
  <si>
    <t>SI</t>
  </si>
  <si>
    <t>NO</t>
  </si>
  <si>
    <t>0 0 0 0</t>
  </si>
  <si>
    <t xml:space="preserve">resolucion </t>
  </si>
  <si>
    <t xml:space="preserve">Para cualquier duda o aclaración puede dirigirse al siguiente correo:  joyaga@ contraloriagen.gov.co     </t>
  </si>
  <si>
    <t xml:space="preserve">Evaluación del plan de mejoramiento </t>
  </si>
  <si>
    <t xml:space="preserve">Puntajes base de evaluación </t>
  </si>
  <si>
    <t>Puntaje base evaluación de cumplimiento</t>
  </si>
  <si>
    <t xml:space="preserve">PBEC = </t>
  </si>
  <si>
    <t xml:space="preserve">Puntaje base evaluación de avance </t>
  </si>
  <si>
    <t xml:space="preserve">PBEA = </t>
  </si>
  <si>
    <t xml:space="preserve">Cumplimiento del plan </t>
  </si>
  <si>
    <t>CPM = POMMVi/PBEC</t>
  </si>
  <si>
    <t>Fila de Totales</t>
  </si>
  <si>
    <t xml:space="preserve">Avance del plan de mejoramiento </t>
  </si>
  <si>
    <t>AP= POMi/PBEA</t>
  </si>
  <si>
    <t>890000464-3</t>
  </si>
  <si>
    <t xml:space="preserve">Informe presentado a la Contraloría Municipal de Armenia </t>
  </si>
  <si>
    <t>OSCAR CASTELLANO TABARES</t>
  </si>
  <si>
    <t>Periodo fiscal que cubre:          2019</t>
  </si>
  <si>
    <t xml:space="preserve">                         Alcaldia de Armenia Quindio</t>
  </si>
  <si>
    <t>* Pérdida de ingresos potenciales. * Incumplimiento de disposiciones generales . * Infectividad en el trabajo (no se estan realizando como fueron planeados). * ineficacia en el cumplimiento  y logro de metas.</t>
  </si>
  <si>
    <t xml:space="preserve"> - Debilidades de control que no permitieron detectar el alcance real de los objetivos. - Faltan mecanismos de seguimientoy monitoreo que permitan medir cumplimiento de metas. - Uso inficiente del recurso.</t>
  </si>
  <si>
    <t>Aditoría regular realizada a FOMVIVIENDA</t>
  </si>
  <si>
    <t>Una vez evaluada y analizada la viabilidad fInanciera  de la Empresa de Fomento de Vivienda de Armenia "FOMVIVIENDA E.I.C.E"., se observo que no es viabke financieramente toda vez que no cunplen con los planes, programas y proyectos establecidos en el Plan de Acción, vigencia 2018, coherente con el Plan de Desarrollo 2016-2019, "Sigamos adelante", situación que se origina por cuanto esta empresa no cumple el objeto social que señala en su artículo 3 del Decreto 023 de febrero 20 de 2013. "Tendrá omo objeto social gestar, promover, impulsar y ejecutar directamente o a través de terceros bajo su control, todas la actividades comerciales y de servicios relacionadas  con vivienda nueva o usada , tales como construcción, mejoramiento, reubicación, habilitación, financiación o cofinanciación y legalización de titulos de vivienda, asi como asesoria y consultotía relacionadas con el diseño, formulación, ejecución, seguimiento y evaluación de politicas, planes programas y proyectos de soluciones de vivienda de interes social y de interes prioritario de conformidad con las definiciones de usos de suelo establecidas en el Plan de Ordenamiento Territorialdel Municipio de Armenia, Quindío, que constribuyan al mejoramiento de la calidad de vida de los pobladores "</t>
  </si>
  <si>
    <t>Dar cumplimiento al Objeto social de la Empresa FOMVIVIENDA señalado e artículo 3 del Decreto 023 del 20 de febrero de 2013.</t>
  </si>
  <si>
    <t>El Departamento Administrativo de Hacienda, del municipio de Armenia, girará los recursos de que trata el artículo 31, del Decreto 023 de 2013: "el patrimonio de la empresa de Fomento de Vivienda de Armenia, "FOMVIVIENDA, estará integrado por : - Los aportes realizados por el muncipio de Armenia, Quindío de los ingresos Corrientes de libre destinaci´n, no inferior al 7% de la sobre tasa de la gasolina, los cuales pueden serutilizados tanto en funcionamiento como en inversión" ...</t>
  </si>
  <si>
    <t>Giros ralizados</t>
  </si>
  <si>
    <t>Departamento Administrativo de Hacienda Municipal</t>
  </si>
  <si>
    <t>Empresa FOMVIVIENDA.</t>
  </si>
  <si>
    <t>Realizar los giros correspondientes a un valor no inferior al 7% de los ingresos Corrientes de la sobre tasa de la gasolina en forma oportuna, por parte del Departamento Administrativ de Hacienda del Municipio de Armenia.</t>
  </si>
  <si>
    <t>Estudio realizado</t>
  </si>
  <si>
    <t>OSCAR CASTELLANOS TABARES</t>
  </si>
  <si>
    <t>ALCADE</t>
  </si>
  <si>
    <t xml:space="preserve">Revisó: Jaime Andres Lopez Gutierrez </t>
  </si>
  <si>
    <t>Realizar por parte de la Empresa FOMVIVIENDA un estudio que permita determinar la viabilidad, económica, financiera, administrativa y operativa de la misma.</t>
  </si>
  <si>
    <t>Mediante la elaboración de un estudio se debe determinar la viabilidad económica, financiera, administrativa y operativa de la Empresa FOMVIVIENDA, y realizar los cambios, modificaciones y/o reestructuraciones que le permitan a la empresa el cumplimiento del objeto social del que habla el artículo 3 del Decreto 023 de 2013.</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</si>
</sst>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mm/yy"/>
    <numFmt numFmtId="179" formatCode="d&quot; de &quot;mmm&quot; de &quot;yy"/>
    <numFmt numFmtId="180" formatCode="mmm\-yyyy"/>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49">
    <font>
      <sz val="10"/>
      <name val="Arial"/>
      <family val="2"/>
    </font>
    <font>
      <sz val="11"/>
      <name val="Arial"/>
      <family val="2"/>
    </font>
    <font>
      <b/>
      <sz val="11"/>
      <name val="Arial"/>
      <family val="2"/>
    </font>
    <font>
      <b/>
      <sz val="10"/>
      <name val="Arial"/>
      <family val="2"/>
    </font>
    <font>
      <sz val="10"/>
      <name val="Arial Black"/>
      <family val="2"/>
    </font>
    <font>
      <sz val="8"/>
      <name val="Arial"/>
      <family val="2"/>
    </font>
    <font>
      <b/>
      <sz val="8"/>
      <color indexed="8"/>
      <name val="Times New Roman"/>
      <family val="1"/>
    </font>
    <font>
      <sz val="8"/>
      <color indexed="8"/>
      <name val="Times New Roman"/>
      <family val="1"/>
    </font>
    <font>
      <b/>
      <sz val="12"/>
      <name val="Arial"/>
      <family val="2"/>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7"/>
        <bgColor indexed="64"/>
      </patternFill>
    </fill>
    <fill>
      <patternFill patternType="solid">
        <fgColor indexed="40"/>
        <bgColor indexed="64"/>
      </patternFill>
    </fill>
    <fill>
      <patternFill patternType="solid">
        <fgColor indexed="52"/>
        <bgColor indexed="64"/>
      </patternFill>
    </fill>
    <fill>
      <patternFill patternType="solid">
        <fgColor theme="0"/>
        <bgColor indexed="64"/>
      </patternFill>
    </fill>
    <fill>
      <patternFill patternType="solid">
        <fgColor theme="0"/>
        <bgColor indexed="64"/>
      </patternFill>
    </fill>
    <fill>
      <patternFill patternType="solid">
        <fgColor indexed="4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style="thin">
        <color indexed="8"/>
      </right>
      <top style="thin">
        <color indexed="8"/>
      </top>
      <bottom style="thin">
        <color indexed="8"/>
      </bottom>
    </border>
    <border>
      <left style="hair">
        <color indexed="8"/>
      </left>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hair">
        <color indexed="8"/>
      </bottom>
    </border>
    <border>
      <left style="thin"/>
      <right style="thin"/>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thick">
        <color indexed="8"/>
      </left>
      <right>
        <color indexed="63"/>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n">
        <color indexed="8"/>
      </right>
      <top style="medium">
        <color indexed="8"/>
      </top>
      <bottom>
        <color indexed="63"/>
      </bottom>
    </border>
    <border>
      <left>
        <color indexed="63"/>
      </left>
      <right>
        <color indexed="63"/>
      </right>
      <top style="thick">
        <color indexed="8"/>
      </top>
      <bottom>
        <color indexed="63"/>
      </bottom>
    </border>
    <border>
      <left>
        <color indexed="63"/>
      </left>
      <right style="medium">
        <color indexed="8"/>
      </right>
      <top style="thick">
        <color indexed="8"/>
      </top>
      <bottom>
        <color indexed="63"/>
      </bottom>
    </border>
    <border>
      <left>
        <color indexed="63"/>
      </left>
      <right style="thick">
        <color indexed="8"/>
      </right>
      <top style="thick">
        <color indexed="8"/>
      </top>
      <bottom>
        <color indexed="63"/>
      </bottom>
    </border>
    <border>
      <left>
        <color indexed="63"/>
      </left>
      <right style="thin">
        <color indexed="8"/>
      </right>
      <top style="medium">
        <color indexed="8"/>
      </top>
      <bottom>
        <color indexed="63"/>
      </bottom>
    </border>
    <border>
      <left>
        <color indexed="63"/>
      </left>
      <right style="thin">
        <color indexed="8"/>
      </right>
      <top style="thick">
        <color indexed="8"/>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0" fillId="0" borderId="10" xfId="0" applyBorder="1" applyAlignment="1">
      <alignment/>
    </xf>
    <xf numFmtId="0" fontId="1" fillId="0" borderId="11" xfId="0" applyFont="1" applyBorder="1" applyAlignment="1">
      <alignment/>
    </xf>
    <xf numFmtId="0" fontId="0" fillId="0" borderId="12" xfId="0" applyBorder="1" applyAlignment="1">
      <alignment/>
    </xf>
    <xf numFmtId="0" fontId="0" fillId="0" borderId="13" xfId="0" applyBorder="1" applyAlignment="1">
      <alignment/>
    </xf>
    <xf numFmtId="0" fontId="1" fillId="0" borderId="0" xfId="0" applyFont="1" applyBorder="1" applyAlignment="1">
      <alignment/>
    </xf>
    <xf numFmtId="0" fontId="2" fillId="0" borderId="0" xfId="0" applyFont="1" applyBorder="1" applyAlignment="1">
      <alignment horizontal="center" wrapText="1"/>
    </xf>
    <xf numFmtId="0" fontId="0" fillId="0" borderId="14" xfId="0" applyBorder="1" applyAlignment="1">
      <alignment/>
    </xf>
    <xf numFmtId="0" fontId="2" fillId="0" borderId="13" xfId="0" applyFont="1" applyBorder="1" applyAlignment="1">
      <alignment horizontal="left"/>
    </xf>
    <xf numFmtId="0" fontId="2" fillId="0" borderId="0" xfId="0" applyFont="1" applyBorder="1" applyAlignment="1">
      <alignment/>
    </xf>
    <xf numFmtId="0" fontId="0" fillId="0" borderId="0" xfId="0" applyBorder="1" applyAlignment="1">
      <alignment/>
    </xf>
    <xf numFmtId="0" fontId="3" fillId="0" borderId="13"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wrapText="1"/>
    </xf>
    <xf numFmtId="178" fontId="2" fillId="0" borderId="0" xfId="0" applyNumberFormat="1" applyFont="1" applyFill="1" applyBorder="1" applyAlignment="1">
      <alignment horizontal="center" wrapText="1"/>
    </xf>
    <xf numFmtId="0" fontId="0" fillId="0" borderId="0" xfId="0" applyFill="1" applyBorder="1" applyAlignment="1">
      <alignment/>
    </xf>
    <xf numFmtId="179" fontId="2" fillId="0" borderId="0" xfId="0" applyNumberFormat="1" applyFont="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wrapText="1"/>
    </xf>
    <xf numFmtId="0" fontId="0" fillId="33" borderId="15" xfId="0" applyFill="1" applyBorder="1" applyAlignment="1">
      <alignment/>
    </xf>
    <xf numFmtId="0" fontId="0" fillId="0" borderId="0" xfId="0" applyFont="1" applyFill="1" applyAlignment="1">
      <alignment/>
    </xf>
    <xf numFmtId="0" fontId="0" fillId="0" borderId="0" xfId="0" applyFill="1" applyAlignment="1">
      <alignment/>
    </xf>
    <xf numFmtId="0" fontId="1" fillId="0" borderId="0" xfId="0" applyFont="1" applyBorder="1" applyAlignment="1">
      <alignment horizontal="center"/>
    </xf>
    <xf numFmtId="0" fontId="2" fillId="0" borderId="0" xfId="0" applyFont="1" applyBorder="1" applyAlignment="1">
      <alignment/>
    </xf>
    <xf numFmtId="0" fontId="1" fillId="0" borderId="0" xfId="0" applyFont="1" applyBorder="1" applyAlignment="1">
      <alignment/>
    </xf>
    <xf numFmtId="0" fontId="1" fillId="0" borderId="0" xfId="0" applyFont="1" applyFill="1" applyBorder="1" applyAlignment="1">
      <alignment horizontal="center" wrapText="1"/>
    </xf>
    <xf numFmtId="0" fontId="1" fillId="0" borderId="0" xfId="0" applyFont="1" applyBorder="1" applyAlignment="1">
      <alignment horizontal="center" wrapText="1"/>
    </xf>
    <xf numFmtId="0" fontId="2" fillId="0" borderId="0" xfId="0" applyFont="1" applyFill="1" applyBorder="1" applyAlignment="1">
      <alignment/>
    </xf>
    <xf numFmtId="0" fontId="2" fillId="0" borderId="0" xfId="0" applyFont="1" applyBorder="1" applyAlignment="1">
      <alignment horizontal="left" wrapText="1"/>
    </xf>
    <xf numFmtId="0" fontId="0" fillId="0" borderId="0" xfId="0" applyAlignment="1">
      <alignment/>
    </xf>
    <xf numFmtId="179" fontId="2" fillId="0" borderId="0" xfId="0" applyNumberFormat="1" applyFont="1" applyFill="1" applyBorder="1" applyAlignment="1">
      <alignment horizont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8" xfId="0" applyBorder="1" applyAlignment="1">
      <alignment horizontal="center" vertical="center" wrapText="1"/>
    </xf>
    <xf numFmtId="1" fontId="0" fillId="33" borderId="18" xfId="0" applyNumberFormat="1" applyFont="1" applyFill="1" applyBorder="1" applyAlignment="1">
      <alignment horizontal="center" vertical="center"/>
    </xf>
    <xf numFmtId="9" fontId="0" fillId="33" borderId="18" xfId="55" applyFont="1" applyFill="1" applyBorder="1" applyAlignment="1" applyProtection="1">
      <alignment horizontal="center" vertical="center"/>
      <protection/>
    </xf>
    <xf numFmtId="0" fontId="0" fillId="0" borderId="16" xfId="0" applyNumberFormat="1" applyBorder="1" applyAlignment="1">
      <alignment horizontal="center" vertical="center" wrapText="1"/>
    </xf>
    <xf numFmtId="0" fontId="0" fillId="0" borderId="17" xfId="0" applyNumberForma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Fill="1" applyBorder="1" applyAlignment="1">
      <alignment horizontal="center" vertical="center"/>
    </xf>
    <xf numFmtId="0" fontId="0" fillId="0" borderId="16"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2" xfId="0" applyFill="1" applyBorder="1" applyAlignment="1">
      <alignment horizontal="center" vertical="center"/>
    </xf>
    <xf numFmtId="2" fontId="0" fillId="34" borderId="23" xfId="0" applyNumberFormat="1" applyFill="1" applyBorder="1" applyAlignment="1">
      <alignment horizontal="center" vertical="center"/>
    </xf>
    <xf numFmtId="0" fontId="0" fillId="34" borderId="23" xfId="0" applyFill="1" applyBorder="1" applyAlignment="1">
      <alignment horizontal="center" vertical="center"/>
    </xf>
    <xf numFmtId="0" fontId="0" fillId="0" borderId="22" xfId="0" applyFill="1" applyBorder="1" applyAlignment="1">
      <alignment/>
    </xf>
    <xf numFmtId="0" fontId="0" fillId="0" borderId="23" xfId="0" applyFill="1" applyBorder="1" applyAlignment="1">
      <alignment/>
    </xf>
    <xf numFmtId="0" fontId="3" fillId="0" borderId="0" xfId="0" applyFont="1" applyAlignment="1">
      <alignment wrapText="1"/>
    </xf>
    <xf numFmtId="0" fontId="0" fillId="0" borderId="0" xfId="0" applyAlignment="1">
      <alignment wrapText="1"/>
    </xf>
    <xf numFmtId="0" fontId="0" fillId="0" borderId="24" xfId="0" applyBorder="1" applyAlignment="1">
      <alignment/>
    </xf>
    <xf numFmtId="0" fontId="0" fillId="0" borderId="22" xfId="0" applyBorder="1" applyAlignment="1">
      <alignment/>
    </xf>
    <xf numFmtId="0" fontId="0" fillId="0" borderId="22" xfId="0" applyBorder="1" applyAlignment="1">
      <alignment horizontal="left"/>
    </xf>
    <xf numFmtId="0" fontId="0" fillId="0" borderId="22" xfId="0" applyBorder="1" applyAlignment="1">
      <alignment horizontal="center"/>
    </xf>
    <xf numFmtId="0" fontId="0" fillId="33" borderId="21" xfId="0" applyFill="1" applyBorder="1" applyAlignment="1">
      <alignment/>
    </xf>
    <xf numFmtId="0" fontId="0" fillId="0" borderId="21" xfId="0" applyFont="1" applyBorder="1" applyAlignment="1">
      <alignment/>
    </xf>
    <xf numFmtId="0" fontId="0" fillId="0" borderId="22" xfId="0" applyFont="1" applyFill="1" applyBorder="1" applyAlignment="1">
      <alignment/>
    </xf>
    <xf numFmtId="0" fontId="0" fillId="0" borderId="15" xfId="0" applyFill="1" applyBorder="1" applyAlignment="1">
      <alignment/>
    </xf>
    <xf numFmtId="1" fontId="0" fillId="0" borderId="25" xfId="0" applyNumberFormat="1" applyBorder="1" applyAlignment="1">
      <alignment/>
    </xf>
    <xf numFmtId="0" fontId="0" fillId="35" borderId="21" xfId="0" applyFill="1" applyBorder="1" applyAlignment="1">
      <alignment/>
    </xf>
    <xf numFmtId="0" fontId="0" fillId="35" borderId="15" xfId="0" applyFill="1" applyBorder="1" applyAlignment="1">
      <alignment/>
    </xf>
    <xf numFmtId="0" fontId="0" fillId="0" borderId="26" xfId="0" applyFont="1" applyBorder="1" applyAlignment="1">
      <alignment/>
    </xf>
    <xf numFmtId="179" fontId="2" fillId="36" borderId="21" xfId="0" applyNumberFormat="1" applyFont="1" applyFill="1" applyBorder="1" applyAlignment="1">
      <alignment horizontal="center" wrapText="1"/>
    </xf>
    <xf numFmtId="179" fontId="2" fillId="36" borderId="15" xfId="0" applyNumberFormat="1" applyFont="1" applyFill="1" applyBorder="1" applyAlignment="1">
      <alignment horizontal="center" wrapText="1"/>
    </xf>
    <xf numFmtId="10" fontId="0" fillId="0" borderId="25" xfId="0" applyNumberFormat="1" applyBorder="1" applyAlignment="1">
      <alignment/>
    </xf>
    <xf numFmtId="0" fontId="0" fillId="34" borderId="21" xfId="0" applyFill="1" applyBorder="1" applyAlignment="1">
      <alignment/>
    </xf>
    <xf numFmtId="0" fontId="0" fillId="34" borderId="15" xfId="0" applyFill="1" applyBorder="1" applyAlignment="1">
      <alignment/>
    </xf>
    <xf numFmtId="0" fontId="4" fillId="0" borderId="27" xfId="0" applyFont="1" applyBorder="1" applyAlignment="1">
      <alignment horizontal="center" vertical="center" wrapText="1"/>
    </xf>
    <xf numFmtId="0" fontId="4" fillId="33" borderId="27" xfId="0" applyFont="1" applyFill="1" applyBorder="1" applyAlignment="1">
      <alignment horizontal="center" vertical="center" wrapText="1"/>
    </xf>
    <xf numFmtId="0" fontId="1" fillId="0" borderId="27" xfId="0" applyFont="1" applyBorder="1" applyAlignment="1">
      <alignment vertical="center" wrapText="1"/>
    </xf>
    <xf numFmtId="0" fontId="1" fillId="0" borderId="27" xfId="0" applyFont="1" applyBorder="1" applyAlignment="1">
      <alignment horizontal="center" vertical="center" wrapText="1"/>
    </xf>
    <xf numFmtId="14" fontId="4" fillId="0" borderId="27" xfId="0" applyNumberFormat="1" applyFont="1" applyBorder="1" applyAlignment="1">
      <alignment horizontal="center" vertical="center" wrapText="1"/>
    </xf>
    <xf numFmtId="14" fontId="2" fillId="0" borderId="0" xfId="0" applyNumberFormat="1" applyFont="1" applyBorder="1" applyAlignment="1">
      <alignment horizontal="left"/>
    </xf>
    <xf numFmtId="0" fontId="0" fillId="37" borderId="0" xfId="0" applyFill="1" applyBorder="1" applyAlignment="1">
      <alignment/>
    </xf>
    <xf numFmtId="0" fontId="4" fillId="0" borderId="27" xfId="0" applyFont="1" applyFill="1" applyBorder="1" applyAlignment="1">
      <alignment horizontal="center" vertical="center" wrapText="1"/>
    </xf>
    <xf numFmtId="1" fontId="1" fillId="33" borderId="27" xfId="0" applyNumberFormat="1" applyFont="1" applyFill="1" applyBorder="1" applyAlignment="1">
      <alignment horizontal="center" vertical="center"/>
    </xf>
    <xf numFmtId="0" fontId="9" fillId="0" borderId="27" xfId="0" applyFont="1" applyBorder="1" applyAlignment="1">
      <alignment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14" fontId="4" fillId="0" borderId="28" xfId="0" applyNumberFormat="1" applyFont="1" applyBorder="1" applyAlignment="1">
      <alignment horizontal="center" vertical="center" wrapText="1"/>
    </xf>
    <xf numFmtId="14" fontId="4" fillId="0" borderId="29" xfId="0" applyNumberFormat="1" applyFont="1" applyBorder="1" applyAlignment="1">
      <alignment horizontal="center" vertical="center" wrapText="1"/>
    </xf>
    <xf numFmtId="1" fontId="1" fillId="33" borderId="28" xfId="0" applyNumberFormat="1" applyFont="1" applyFill="1" applyBorder="1" applyAlignment="1">
      <alignment horizontal="center" vertical="center"/>
    </xf>
    <xf numFmtId="1" fontId="1" fillId="33" borderId="29" xfId="0" applyNumberFormat="1" applyFont="1" applyFill="1" applyBorder="1" applyAlignment="1">
      <alignment horizontal="center" vertical="center"/>
    </xf>
    <xf numFmtId="0" fontId="2" fillId="0" borderId="11" xfId="0" applyFont="1" applyBorder="1" applyAlignment="1">
      <alignment horizontal="center" wrapText="1"/>
    </xf>
    <xf numFmtId="0" fontId="2" fillId="0" borderId="0" xfId="0" applyFont="1" applyBorder="1" applyAlignment="1">
      <alignment horizontal="center" wrapText="1"/>
    </xf>
    <xf numFmtId="0" fontId="8" fillId="0" borderId="0" xfId="0" applyFont="1" applyBorder="1" applyAlignment="1">
      <alignment horizontal="center" wrapText="1"/>
    </xf>
    <xf numFmtId="0" fontId="0" fillId="0" borderId="30" xfId="0" applyFont="1" applyBorder="1" applyAlignment="1">
      <alignment horizontal="center"/>
    </xf>
    <xf numFmtId="0" fontId="3" fillId="0" borderId="13" xfId="0" applyFont="1" applyBorder="1" applyAlignment="1">
      <alignment horizontal="left" wrapText="1"/>
    </xf>
    <xf numFmtId="178" fontId="2" fillId="0" borderId="23" xfId="0" applyNumberFormat="1" applyFont="1" applyFill="1" applyBorder="1" applyAlignment="1">
      <alignment horizontal="center" wrapText="1"/>
    </xf>
    <xf numFmtId="0" fontId="1" fillId="0" borderId="31" xfId="0" applyFont="1" applyBorder="1" applyAlignment="1">
      <alignment horizontal="center" vertical="center" wrapText="1"/>
    </xf>
    <xf numFmtId="178" fontId="2" fillId="0" borderId="0" xfId="0" applyNumberFormat="1" applyFont="1" applyFill="1" applyBorder="1" applyAlignment="1">
      <alignment horizontal="left" wrapText="1"/>
    </xf>
    <xf numFmtId="0" fontId="0" fillId="38" borderId="0" xfId="0" applyFont="1" applyFill="1" applyBorder="1" applyAlignment="1">
      <alignment/>
    </xf>
    <xf numFmtId="0" fontId="0" fillId="38" borderId="0" xfId="0" applyFont="1" applyFill="1" applyBorder="1" applyAlignment="1">
      <alignment horizontal="center"/>
    </xf>
    <xf numFmtId="0" fontId="1" fillId="0" borderId="28" xfId="0" applyFont="1" applyFill="1" applyBorder="1" applyAlignment="1">
      <alignment horizontal="justify" vertical="center" wrapText="1"/>
    </xf>
    <xf numFmtId="0" fontId="1" fillId="0" borderId="31" xfId="0" applyFont="1" applyFill="1" applyBorder="1" applyAlignment="1">
      <alignment horizontal="justify" vertical="center" wrapText="1"/>
    </xf>
    <xf numFmtId="0" fontId="1" fillId="0" borderId="29" xfId="0" applyFont="1" applyFill="1" applyBorder="1" applyAlignment="1">
      <alignment horizontal="justify" vertical="center" wrapText="1"/>
    </xf>
    <xf numFmtId="0" fontId="0" fillId="0" borderId="28" xfId="0" applyBorder="1" applyAlignment="1">
      <alignment horizontal="center" vertical="center" wrapText="1"/>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4" fillId="0" borderId="2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0" fillId="38" borderId="14" xfId="0" applyFont="1" applyFill="1" applyBorder="1" applyAlignment="1">
      <alignment horizontal="center"/>
    </xf>
    <xf numFmtId="0" fontId="2" fillId="0" borderId="0" xfId="0" applyFont="1" applyBorder="1" applyAlignment="1">
      <alignment horizontal="left" wrapText="1"/>
    </xf>
    <xf numFmtId="0" fontId="2" fillId="0" borderId="32" xfId="0" applyFont="1" applyBorder="1" applyAlignment="1">
      <alignment horizontal="left" wrapText="1"/>
    </xf>
    <xf numFmtId="179" fontId="2" fillId="36" borderId="33" xfId="0" applyNumberFormat="1" applyFont="1" applyFill="1" applyBorder="1" applyAlignment="1">
      <alignment horizontal="center" wrapText="1"/>
    </xf>
    <xf numFmtId="0" fontId="3" fillId="0" borderId="34" xfId="0" applyFont="1" applyBorder="1" applyAlignment="1">
      <alignment horizontal="center" vertical="center" wrapText="1"/>
    </xf>
    <xf numFmtId="0" fontId="3" fillId="39" borderId="35" xfId="0" applyFont="1" applyFill="1" applyBorder="1" applyAlignment="1">
      <alignment horizontal="center" vertical="center" wrapText="1"/>
    </xf>
    <xf numFmtId="0" fontId="3" fillId="39" borderId="36" xfId="0" applyFont="1" applyFill="1" applyBorder="1" applyAlignment="1">
      <alignment horizontal="center" vertical="center" wrapText="1"/>
    </xf>
    <xf numFmtId="0" fontId="3" fillId="39" borderId="37"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6" xfId="0" applyFont="1" applyBorder="1" applyAlignment="1">
      <alignment horizontal="center" vertical="center" wrapText="1"/>
    </xf>
    <xf numFmtId="0" fontId="3" fillId="33"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0" fillId="0" borderId="33" xfId="0" applyBorder="1" applyAlignment="1">
      <alignment horizontal="center" vertical="center" wrapText="1"/>
    </xf>
    <xf numFmtId="0" fontId="0" fillId="39" borderId="41" xfId="0" applyFill="1" applyBorder="1" applyAlignment="1">
      <alignment horizontal="center" vertical="center" wrapText="1"/>
    </xf>
    <xf numFmtId="0" fontId="0" fillId="39" borderId="37" xfId="0" applyFill="1" applyBorder="1" applyAlignment="1">
      <alignment horizontal="center" vertical="center" wrapText="1"/>
    </xf>
    <xf numFmtId="0" fontId="3" fillId="0" borderId="42"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23" xfId="0" applyFont="1" applyBorder="1" applyAlignment="1">
      <alignment horizontal="left"/>
    </xf>
    <xf numFmtId="0" fontId="3" fillId="0" borderId="23" xfId="0" applyFont="1" applyBorder="1" applyAlignment="1">
      <alignment horizontal="center" wrapText="1"/>
    </xf>
    <xf numFmtId="0" fontId="0" fillId="0" borderId="23" xfId="0" applyFont="1" applyBorder="1" applyAlignment="1">
      <alignment/>
    </xf>
    <xf numFmtId="0" fontId="0" fillId="0" borderId="23" xfId="0" applyFont="1" applyBorder="1" applyAlignment="1">
      <alignment horizontal="center" wrapText="1"/>
    </xf>
    <xf numFmtId="0" fontId="3" fillId="0" borderId="43" xfId="0" applyFont="1" applyBorder="1" applyAlignment="1">
      <alignment horizontal="center"/>
    </xf>
    <xf numFmtId="0" fontId="0" fillId="0" borderId="18" xfId="0" applyBorder="1" applyAlignment="1">
      <alignment horizontal="center" vertical="center" wrapText="1"/>
    </xf>
    <xf numFmtId="0" fontId="0" fillId="0" borderId="37" xfId="0" applyBorder="1" applyAlignment="1">
      <alignment horizontal="center" vertical="center" wrapText="1"/>
    </xf>
    <xf numFmtId="15" fontId="0" fillId="0" borderId="18" xfId="0" applyNumberFormat="1" applyBorder="1" applyAlignment="1">
      <alignment horizontal="center" vertical="center"/>
    </xf>
    <xf numFmtId="0" fontId="0" fillId="0" borderId="23"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4"/>
  <sheetViews>
    <sheetView tabSelected="1" zoomScale="86" zoomScaleNormal="86" zoomScaleSheetLayoutView="95" zoomScalePageLayoutView="0" workbookViewId="0" topLeftCell="A1">
      <selection activeCell="F13" sqref="F13:F14"/>
    </sheetView>
  </sheetViews>
  <sheetFormatPr defaultColWidth="11.421875" defaultRowHeight="12.75"/>
  <cols>
    <col min="1" max="1" width="15.8515625" style="0" customWidth="1"/>
    <col min="2" max="2" width="12.28125" style="0" customWidth="1"/>
    <col min="3" max="3" width="54.28125" style="0" customWidth="1"/>
    <col min="4" max="4" width="40.57421875" style="0" customWidth="1"/>
    <col min="5" max="5" width="25.8515625" style="0" customWidth="1"/>
    <col min="6" max="6" width="32.140625" style="0" customWidth="1"/>
    <col min="7" max="7" width="18.421875" style="0" customWidth="1"/>
    <col min="8" max="8" width="29.28125" style="0" customWidth="1"/>
    <col min="9" max="9" width="18.57421875" style="0" customWidth="1"/>
    <col min="10" max="10" width="13.57421875" style="0" customWidth="1"/>
    <col min="11" max="11" width="12.7109375" style="0" customWidth="1"/>
    <col min="12" max="12" width="13.7109375" style="0" customWidth="1"/>
    <col min="13" max="13" width="16.421875" style="0" customWidth="1"/>
    <col min="14" max="14" width="18.8515625" style="0" customWidth="1"/>
  </cols>
  <sheetData>
    <row r="1" spans="1:14" ht="15" customHeight="1">
      <c r="A1" s="1"/>
      <c r="B1" s="2"/>
      <c r="C1" s="85" t="s">
        <v>0</v>
      </c>
      <c r="D1" s="85"/>
      <c r="E1" s="85"/>
      <c r="F1" s="85"/>
      <c r="G1" s="85"/>
      <c r="H1" s="85"/>
      <c r="I1" s="85"/>
      <c r="J1" s="85"/>
      <c r="K1" s="85"/>
      <c r="L1" s="85"/>
      <c r="M1" s="85"/>
      <c r="N1" s="3"/>
    </row>
    <row r="2" spans="1:14" ht="15" customHeight="1">
      <c r="A2" s="4"/>
      <c r="B2" s="5"/>
      <c r="C2" s="86" t="s">
        <v>1</v>
      </c>
      <c r="D2" s="86"/>
      <c r="E2" s="86"/>
      <c r="F2" s="86"/>
      <c r="G2" s="86"/>
      <c r="H2" s="86"/>
      <c r="I2" s="86"/>
      <c r="J2" s="86"/>
      <c r="K2" s="86"/>
      <c r="L2" s="86"/>
      <c r="M2" s="86"/>
      <c r="N2" s="7"/>
    </row>
    <row r="3" spans="1:14" ht="15" customHeight="1">
      <c r="A3" s="4"/>
      <c r="B3" s="5"/>
      <c r="C3" s="87" t="s">
        <v>60</v>
      </c>
      <c r="D3" s="87"/>
      <c r="E3" s="87"/>
      <c r="F3" s="87"/>
      <c r="G3" s="87"/>
      <c r="H3" s="87"/>
      <c r="I3" s="87"/>
      <c r="J3" s="87"/>
      <c r="K3" s="87"/>
      <c r="L3" s="87"/>
      <c r="M3" s="87"/>
      <c r="N3" s="7"/>
    </row>
    <row r="4" spans="1:14" ht="15">
      <c r="A4" s="8" t="s">
        <v>3</v>
      </c>
      <c r="B4" s="23" t="s">
        <v>63</v>
      </c>
      <c r="C4" s="23"/>
      <c r="D4" s="10"/>
      <c r="E4" s="10"/>
      <c r="F4" s="5"/>
      <c r="G4" s="5"/>
      <c r="H4" s="5"/>
      <c r="I4" s="5"/>
      <c r="J4" s="5"/>
      <c r="K4" s="5"/>
      <c r="L4" s="5"/>
      <c r="M4" s="5"/>
      <c r="N4" s="7"/>
    </row>
    <row r="5" spans="1:14" ht="15">
      <c r="A5" s="11" t="s">
        <v>4</v>
      </c>
      <c r="B5" s="12"/>
      <c r="C5" s="9" t="s">
        <v>61</v>
      </c>
      <c r="D5" s="10"/>
      <c r="E5" s="10"/>
      <c r="F5" s="5"/>
      <c r="G5" s="5"/>
      <c r="H5" s="5"/>
      <c r="I5" s="5"/>
      <c r="J5" s="5"/>
      <c r="K5" s="5"/>
      <c r="L5" s="5"/>
      <c r="M5" s="5"/>
      <c r="N5" s="7"/>
    </row>
    <row r="6" spans="1:14" ht="15">
      <c r="A6" s="11" t="s">
        <v>5</v>
      </c>
      <c r="B6" s="12"/>
      <c r="C6" s="9" t="s">
        <v>59</v>
      </c>
      <c r="D6" s="10"/>
      <c r="E6" s="10"/>
      <c r="F6" s="5"/>
      <c r="G6" s="5"/>
      <c r="H6" s="5"/>
      <c r="I6" s="5"/>
      <c r="J6" s="5"/>
      <c r="K6" s="5"/>
      <c r="L6" s="5"/>
      <c r="M6" s="5"/>
      <c r="N6" s="7"/>
    </row>
    <row r="7" spans="1:14" ht="15" customHeight="1">
      <c r="A7" s="11" t="s">
        <v>62</v>
      </c>
      <c r="B7" s="13"/>
      <c r="C7" s="28">
        <v>2018</v>
      </c>
      <c r="D7" s="10"/>
      <c r="E7" s="10"/>
      <c r="F7" s="6"/>
      <c r="G7" s="6"/>
      <c r="H7" s="6"/>
      <c r="I7" s="6"/>
      <c r="J7" s="6"/>
      <c r="K7" s="6"/>
      <c r="L7" s="6"/>
      <c r="M7" s="6"/>
      <c r="N7" s="7"/>
    </row>
    <row r="8" spans="1:14" ht="15" customHeight="1">
      <c r="A8" s="11" t="s">
        <v>6</v>
      </c>
      <c r="B8" s="13"/>
      <c r="C8" s="92" t="s">
        <v>66</v>
      </c>
      <c r="D8" s="92"/>
      <c r="E8" s="10"/>
      <c r="F8" s="15"/>
      <c r="G8" s="16"/>
      <c r="H8" s="17"/>
      <c r="I8" s="6"/>
      <c r="J8" s="6"/>
      <c r="K8" s="6"/>
      <c r="L8" s="6"/>
      <c r="M8" s="6"/>
      <c r="N8" s="7"/>
    </row>
    <row r="9" spans="1:14" ht="15" customHeight="1">
      <c r="A9" s="89" t="s">
        <v>7</v>
      </c>
      <c r="B9" s="89"/>
      <c r="C9" s="74">
        <v>43725</v>
      </c>
      <c r="D9" s="10"/>
      <c r="E9" s="10"/>
      <c r="F9" s="17"/>
      <c r="G9" s="17"/>
      <c r="H9" s="17"/>
      <c r="I9" s="10"/>
      <c r="J9" s="10"/>
      <c r="K9" s="17"/>
      <c r="L9" s="14"/>
      <c r="M9" s="17"/>
      <c r="N9" s="7"/>
    </row>
    <row r="10" spans="1:14" ht="15" customHeight="1">
      <c r="A10" s="4"/>
      <c r="B10" s="5"/>
      <c r="C10" s="6"/>
      <c r="D10" s="6"/>
      <c r="E10" s="6"/>
      <c r="F10" s="17"/>
      <c r="G10" s="17"/>
      <c r="H10" s="17"/>
      <c r="I10" s="10"/>
      <c r="J10" s="10"/>
      <c r="K10" s="17"/>
      <c r="L10" s="90"/>
      <c r="M10" s="90"/>
      <c r="N10" s="7"/>
    </row>
    <row r="11" spans="1:14" ht="12.75">
      <c r="A11" s="4"/>
      <c r="B11" s="10"/>
      <c r="C11" s="10"/>
      <c r="D11" s="10"/>
      <c r="E11" s="10"/>
      <c r="F11" s="10"/>
      <c r="G11" s="10"/>
      <c r="H11" s="10"/>
      <c r="I11" s="10"/>
      <c r="J11" s="10"/>
      <c r="K11" s="10"/>
      <c r="L11" s="10"/>
      <c r="M11" s="10"/>
      <c r="N11" s="7"/>
    </row>
    <row r="12" spans="1:14" ht="59.25" customHeight="1">
      <c r="A12" s="69" t="s">
        <v>8</v>
      </c>
      <c r="B12" s="76" t="s">
        <v>9</v>
      </c>
      <c r="C12" s="76" t="s">
        <v>10</v>
      </c>
      <c r="D12" s="76" t="s">
        <v>11</v>
      </c>
      <c r="E12" s="76" t="s">
        <v>12</v>
      </c>
      <c r="F12" s="69" t="s">
        <v>13</v>
      </c>
      <c r="G12" s="69" t="s">
        <v>14</v>
      </c>
      <c r="H12" s="69" t="s">
        <v>15</v>
      </c>
      <c r="I12" s="69" t="s">
        <v>16</v>
      </c>
      <c r="J12" s="69" t="s">
        <v>17</v>
      </c>
      <c r="K12" s="69" t="s">
        <v>18</v>
      </c>
      <c r="L12" s="69" t="s">
        <v>19</v>
      </c>
      <c r="M12" s="70" t="s">
        <v>20</v>
      </c>
      <c r="N12" s="69" t="s">
        <v>21</v>
      </c>
    </row>
    <row r="13" spans="1:14" ht="153.75" customHeight="1" hidden="1">
      <c r="A13" s="98">
        <v>1</v>
      </c>
      <c r="B13" s="101">
        <v>1102002</v>
      </c>
      <c r="C13" s="95" t="s">
        <v>67</v>
      </c>
      <c r="D13" s="95" t="s">
        <v>65</v>
      </c>
      <c r="E13" s="95" t="s">
        <v>64</v>
      </c>
      <c r="F13" s="79" t="s">
        <v>69</v>
      </c>
      <c r="G13" s="79" t="s">
        <v>68</v>
      </c>
      <c r="H13" s="79" t="s">
        <v>73</v>
      </c>
      <c r="I13" s="79" t="s">
        <v>70</v>
      </c>
      <c r="J13" s="79">
        <v>12</v>
      </c>
      <c r="K13" s="81">
        <v>43725</v>
      </c>
      <c r="L13" s="81">
        <v>44090</v>
      </c>
      <c r="M13" s="83">
        <f>(+L13-K13)/7</f>
        <v>52.142857142857146</v>
      </c>
      <c r="N13" s="79" t="s">
        <v>71</v>
      </c>
    </row>
    <row r="14" spans="1:14" ht="253.5" customHeight="1">
      <c r="A14" s="99"/>
      <c r="B14" s="102"/>
      <c r="C14" s="96"/>
      <c r="D14" s="96"/>
      <c r="E14" s="96"/>
      <c r="F14" s="80"/>
      <c r="G14" s="91"/>
      <c r="H14" s="80"/>
      <c r="I14" s="80"/>
      <c r="J14" s="80"/>
      <c r="K14" s="82"/>
      <c r="L14" s="82"/>
      <c r="M14" s="84">
        <f>(+L14-K14)/7</f>
        <v>0</v>
      </c>
      <c r="N14" s="80"/>
    </row>
    <row r="15" spans="1:14" ht="192.75" customHeight="1">
      <c r="A15" s="100"/>
      <c r="B15" s="103"/>
      <c r="C15" s="97"/>
      <c r="D15" s="97"/>
      <c r="E15" s="97"/>
      <c r="F15" s="71" t="s">
        <v>78</v>
      </c>
      <c r="G15" s="80"/>
      <c r="H15" s="78" t="s">
        <v>79</v>
      </c>
      <c r="I15" s="72" t="s">
        <v>74</v>
      </c>
      <c r="J15" s="72">
        <v>1</v>
      </c>
      <c r="K15" s="73">
        <v>43725</v>
      </c>
      <c r="L15" s="73">
        <v>43830</v>
      </c>
      <c r="M15" s="77">
        <f>(L15-K15)/7</f>
        <v>15</v>
      </c>
      <c r="N15" s="71" t="s">
        <v>72</v>
      </c>
    </row>
    <row r="16" spans="1:14" ht="12.75" hidden="1">
      <c r="A16" s="88"/>
      <c r="B16" s="88"/>
      <c r="C16" s="88"/>
      <c r="D16" s="88"/>
      <c r="E16" s="88"/>
      <c r="F16" s="88"/>
      <c r="G16" s="88"/>
      <c r="H16" s="88"/>
      <c r="I16" s="88"/>
      <c r="J16" s="88"/>
      <c r="K16" s="88"/>
      <c r="L16" s="88"/>
      <c r="M16" s="88"/>
      <c r="N16" s="88"/>
    </row>
    <row r="17" spans="1:14" ht="12.75">
      <c r="A17" s="4"/>
      <c r="B17" s="18"/>
      <c r="C17" s="18"/>
      <c r="D17" s="18"/>
      <c r="E17" s="18"/>
      <c r="F17" s="18"/>
      <c r="G17" s="18"/>
      <c r="H17" s="10"/>
      <c r="I17" s="10"/>
      <c r="J17" s="10"/>
      <c r="K17" s="10"/>
      <c r="L17" s="10"/>
      <c r="M17" s="10"/>
      <c r="N17" s="7"/>
    </row>
    <row r="18" spans="1:14" ht="12.75">
      <c r="A18" s="4"/>
      <c r="B18" s="10"/>
      <c r="C18" s="10"/>
      <c r="D18" s="10"/>
      <c r="E18" s="10"/>
      <c r="F18" s="10"/>
      <c r="G18" s="10"/>
      <c r="H18" s="10"/>
      <c r="I18" s="10"/>
      <c r="J18" s="10"/>
      <c r="K18" s="10"/>
      <c r="L18" s="10"/>
      <c r="M18" s="10"/>
      <c r="N18" s="7"/>
    </row>
    <row r="19" spans="1:14" ht="12.75">
      <c r="A19" s="4"/>
      <c r="B19" s="10"/>
      <c r="C19" s="10"/>
      <c r="D19" s="10"/>
      <c r="E19" s="10"/>
      <c r="F19" s="10"/>
      <c r="G19" s="10"/>
      <c r="H19" s="10"/>
      <c r="I19" s="10"/>
      <c r="J19" s="10"/>
      <c r="K19" s="10"/>
      <c r="L19" s="10"/>
      <c r="M19" s="10"/>
      <c r="N19" s="7"/>
    </row>
    <row r="20" spans="1:14" ht="12.75">
      <c r="A20" s="94"/>
      <c r="B20" s="94"/>
      <c r="C20" s="94"/>
      <c r="D20" s="94"/>
      <c r="E20" s="94"/>
      <c r="F20" s="10"/>
      <c r="G20" s="10"/>
      <c r="H20" s="10"/>
      <c r="I20" s="10"/>
      <c r="J20" s="10"/>
      <c r="K20" s="10"/>
      <c r="L20" s="10"/>
      <c r="M20" s="10"/>
      <c r="N20" s="7"/>
    </row>
    <row r="21" spans="1:14" ht="12.75">
      <c r="A21" s="94" t="s">
        <v>75</v>
      </c>
      <c r="B21" s="94"/>
      <c r="C21" s="94"/>
      <c r="D21" s="94"/>
      <c r="E21" s="94"/>
      <c r="F21" s="94"/>
      <c r="G21" s="94"/>
      <c r="H21" s="94"/>
      <c r="I21" s="94"/>
      <c r="J21" s="94"/>
      <c r="K21" s="94"/>
      <c r="L21" s="94"/>
      <c r="M21" s="94"/>
      <c r="N21" s="104"/>
    </row>
    <row r="22" spans="1:14" ht="12.75">
      <c r="A22" s="94" t="s">
        <v>76</v>
      </c>
      <c r="B22" s="94"/>
      <c r="C22" s="94"/>
      <c r="D22" s="94"/>
      <c r="E22" s="94"/>
      <c r="F22" s="94"/>
      <c r="G22" s="94"/>
      <c r="H22" s="94"/>
      <c r="I22" s="94"/>
      <c r="J22" s="94"/>
      <c r="K22" s="94"/>
      <c r="L22" s="94"/>
      <c r="M22" s="94"/>
      <c r="N22" s="104"/>
    </row>
    <row r="23" spans="1:14" ht="12.75">
      <c r="A23" s="75"/>
      <c r="B23" s="75"/>
      <c r="C23" s="93"/>
      <c r="D23" s="93"/>
      <c r="E23" s="93"/>
      <c r="F23" s="10"/>
      <c r="G23" s="10"/>
      <c r="H23" s="10"/>
      <c r="I23" s="10"/>
      <c r="J23" s="10"/>
      <c r="K23" s="10"/>
      <c r="L23" s="10"/>
      <c r="M23" s="10"/>
      <c r="N23" s="7"/>
    </row>
    <row r="24" spans="1:15" ht="12.75">
      <c r="A24" t="s">
        <v>77</v>
      </c>
      <c r="F24" s="10"/>
      <c r="G24" s="10"/>
      <c r="H24" s="10"/>
      <c r="I24" s="10"/>
      <c r="J24" s="10"/>
      <c r="K24" s="10"/>
      <c r="L24" s="10"/>
      <c r="M24" s="10"/>
      <c r="N24" s="10"/>
      <c r="O24" s="10"/>
    </row>
  </sheetData>
  <sheetProtection selectLockedCells="1" selectUnlockedCells="1"/>
  <mergeCells count="25">
    <mergeCell ref="C23:E23"/>
    <mergeCell ref="A20:E20"/>
    <mergeCell ref="D13:D15"/>
    <mergeCell ref="E13:E15"/>
    <mergeCell ref="A13:A15"/>
    <mergeCell ref="B13:B15"/>
    <mergeCell ref="C13:C15"/>
    <mergeCell ref="A21:N21"/>
    <mergeCell ref="A22:N22"/>
    <mergeCell ref="I13:I14"/>
    <mergeCell ref="A16:N16"/>
    <mergeCell ref="A9:B9"/>
    <mergeCell ref="L10:M10"/>
    <mergeCell ref="G13:G15"/>
    <mergeCell ref="C8:D8"/>
    <mergeCell ref="F13:F14"/>
    <mergeCell ref="H13:H14"/>
    <mergeCell ref="J13:J14"/>
    <mergeCell ref="K13:K14"/>
    <mergeCell ref="L13:L14"/>
    <mergeCell ref="M13:M14"/>
    <mergeCell ref="N13:N14"/>
    <mergeCell ref="C1:M1"/>
    <mergeCell ref="C2:M2"/>
    <mergeCell ref="C3:M3"/>
  </mergeCells>
  <printOptions horizontalCentered="1" verticalCentered="1"/>
  <pageMargins left="1.3779527559055118" right="0.1968503937007874" top="1.062992125984252" bottom="0.2755905511811024" header="0.7874015748031497" footer="0.7874015748031497"/>
  <pageSetup horizontalDpi="600" verticalDpi="600" orientation="landscape" paperSize="5" scale="48" r:id="rId3"/>
  <headerFooter alignWithMargins="0">
    <oddHeader>&amp;C&amp;"Times New Roman,Normal"&amp;12&amp;A</oddHeader>
    <oddFooter>&amp;C&amp;"Times New Roman,Normal"&amp;12Página &amp;P</oddFooter>
  </headerFooter>
  <legacyDrawing r:id="rId2"/>
</worksheet>
</file>

<file path=xl/worksheets/sheet2.xml><?xml version="1.0" encoding="utf-8"?>
<worksheet xmlns="http://schemas.openxmlformats.org/spreadsheetml/2006/main" xmlns:r="http://schemas.openxmlformats.org/officeDocument/2006/relationships">
  <dimension ref="A1:IV25"/>
  <sheetViews>
    <sheetView view="pageBreakPreview" zoomScale="60" zoomScalePageLayoutView="0" workbookViewId="0" topLeftCell="A8">
      <selection activeCell="F13" sqref="F13:F16"/>
    </sheetView>
  </sheetViews>
  <sheetFormatPr defaultColWidth="11.421875" defaultRowHeight="12.75"/>
  <cols>
    <col min="2" max="2" width="10.28125" style="0" customWidth="1"/>
    <col min="3" max="3" width="13.140625" style="0" customWidth="1"/>
    <col min="4" max="4" width="12.28125" style="0" customWidth="1"/>
    <col min="5" max="5" width="12.8515625" style="0" customWidth="1"/>
    <col min="6" max="6" width="16.421875" style="0" customWidth="1"/>
    <col min="7" max="8" width="12.7109375" style="0" customWidth="1"/>
    <col min="9" max="9" width="13.57421875" style="0" customWidth="1"/>
    <col min="11" max="11" width="12.8515625" style="0" customWidth="1"/>
    <col min="12" max="12" width="12.421875" style="0" customWidth="1"/>
    <col min="13" max="13" width="11.421875" style="20" customWidth="1"/>
    <col min="15" max="15" width="11.421875" style="21" customWidth="1"/>
    <col min="16" max="16" width="12.421875" style="21" customWidth="1"/>
    <col min="17" max="17" width="15.57421875" style="21" customWidth="1"/>
    <col min="18" max="18" width="14.140625" style="21" customWidth="1"/>
    <col min="19" max="19" width="15.00390625" style="0" customWidth="1"/>
    <col min="20" max="20" width="15.421875" style="0" customWidth="1"/>
  </cols>
  <sheetData>
    <row r="1" spans="1:18" ht="14.25" customHeight="1">
      <c r="A1" s="10"/>
      <c r="B1" s="22"/>
      <c r="C1" s="86" t="s">
        <v>26</v>
      </c>
      <c r="D1" s="86"/>
      <c r="E1" s="86"/>
      <c r="F1" s="86"/>
      <c r="G1" s="86"/>
      <c r="H1" s="86"/>
      <c r="I1" s="86"/>
      <c r="J1" s="86"/>
      <c r="K1" s="86"/>
      <c r="L1" s="86"/>
      <c r="M1" s="86"/>
      <c r="N1" s="86"/>
      <c r="O1" s="86"/>
      <c r="P1" s="86"/>
      <c r="Q1" s="86"/>
      <c r="R1" s="86"/>
    </row>
    <row r="2" spans="1:18" ht="15" customHeight="1">
      <c r="A2" s="10"/>
      <c r="B2" s="22"/>
      <c r="C2" s="86" t="s">
        <v>1</v>
      </c>
      <c r="D2" s="86"/>
      <c r="E2" s="86"/>
      <c r="F2" s="86"/>
      <c r="G2" s="86"/>
      <c r="H2" s="86"/>
      <c r="I2" s="86"/>
      <c r="J2" s="86"/>
      <c r="K2" s="86"/>
      <c r="L2" s="86"/>
      <c r="M2" s="86"/>
      <c r="N2" s="86"/>
      <c r="O2" s="86"/>
      <c r="P2" s="86"/>
      <c r="Q2" s="86"/>
      <c r="R2" s="86"/>
    </row>
    <row r="3" spans="1:18" ht="15" customHeight="1">
      <c r="A3" s="10"/>
      <c r="B3" s="22"/>
      <c r="C3" s="86" t="s">
        <v>2</v>
      </c>
      <c r="D3" s="86"/>
      <c r="E3" s="86"/>
      <c r="F3" s="86"/>
      <c r="G3" s="86"/>
      <c r="H3" s="86"/>
      <c r="I3" s="86"/>
      <c r="J3" s="86"/>
      <c r="K3" s="86"/>
      <c r="L3" s="86"/>
      <c r="M3" s="86"/>
      <c r="N3" s="86"/>
      <c r="O3" s="86"/>
      <c r="P3" s="86"/>
      <c r="Q3" s="86"/>
      <c r="R3" s="86"/>
    </row>
    <row r="4" spans="1:18" ht="15">
      <c r="A4" s="23" t="s">
        <v>3</v>
      </c>
      <c r="B4" s="23"/>
      <c r="C4" s="23"/>
      <c r="D4" s="24"/>
      <c r="G4" s="24"/>
      <c r="H4" s="24"/>
      <c r="I4" s="24"/>
      <c r="J4" s="24"/>
      <c r="K4" s="24"/>
      <c r="L4" s="24"/>
      <c r="M4" s="25"/>
      <c r="N4" s="26"/>
      <c r="O4" s="25"/>
      <c r="P4" s="25"/>
      <c r="Q4" s="25"/>
      <c r="R4" s="25"/>
    </row>
    <row r="5" spans="1:18" ht="15">
      <c r="A5" s="23" t="s">
        <v>4</v>
      </c>
      <c r="B5" s="23"/>
      <c r="C5" s="23"/>
      <c r="D5" s="24"/>
      <c r="G5" s="24"/>
      <c r="H5" s="24"/>
      <c r="I5" s="24"/>
      <c r="J5" s="24"/>
      <c r="K5" s="24"/>
      <c r="L5" s="24"/>
      <c r="M5" s="25"/>
      <c r="N5" s="26"/>
      <c r="O5" s="25"/>
      <c r="P5" s="25"/>
      <c r="Q5" s="25"/>
      <c r="R5" s="25"/>
    </row>
    <row r="6" spans="1:18" ht="15">
      <c r="A6" s="23" t="s">
        <v>27</v>
      </c>
      <c r="B6" s="23"/>
      <c r="C6" s="27"/>
      <c r="D6" s="24"/>
      <c r="G6" s="24"/>
      <c r="H6" s="24"/>
      <c r="I6" s="24"/>
      <c r="J6" s="24"/>
      <c r="K6" s="24"/>
      <c r="L6" s="24"/>
      <c r="M6" s="25"/>
      <c r="N6" s="26"/>
      <c r="O6" s="25"/>
      <c r="P6" s="25"/>
      <c r="Q6" s="25"/>
      <c r="R6" s="25"/>
    </row>
    <row r="7" spans="1:18" ht="15" customHeight="1">
      <c r="A7" s="105" t="s">
        <v>28</v>
      </c>
      <c r="B7" s="105"/>
      <c r="C7" s="6"/>
      <c r="D7" s="29"/>
      <c r="G7" s="29"/>
      <c r="H7" s="29"/>
      <c r="I7" s="29"/>
      <c r="J7" s="29"/>
      <c r="K7" s="29"/>
      <c r="L7" s="29"/>
      <c r="M7" s="25"/>
      <c r="N7" s="26"/>
      <c r="O7" s="25"/>
      <c r="P7" s="25"/>
      <c r="Q7" s="25"/>
      <c r="R7" s="25"/>
    </row>
    <row r="8" spans="1:18" ht="15" customHeight="1">
      <c r="A8" s="106" t="s">
        <v>29</v>
      </c>
      <c r="B8" s="106"/>
      <c r="C8" s="106"/>
      <c r="D8" s="106"/>
      <c r="G8" s="107"/>
      <c r="H8" s="107"/>
      <c r="I8" s="6"/>
      <c r="J8" s="6"/>
      <c r="K8" s="6"/>
      <c r="L8" s="6"/>
      <c r="M8" s="25"/>
      <c r="N8" s="26"/>
      <c r="O8" s="25"/>
      <c r="P8" s="25"/>
      <c r="Q8" s="25"/>
      <c r="R8" s="25"/>
    </row>
    <row r="9" spans="1:18" ht="15" customHeight="1">
      <c r="A9" s="105" t="s">
        <v>30</v>
      </c>
      <c r="B9" s="105"/>
      <c r="C9" s="105"/>
      <c r="D9" s="105"/>
      <c r="G9" s="107"/>
      <c r="H9" s="107"/>
      <c r="I9" s="6"/>
      <c r="J9" s="6"/>
      <c r="K9" s="6"/>
      <c r="L9" s="6"/>
      <c r="M9" s="25"/>
      <c r="N9" s="26"/>
      <c r="O9" s="25"/>
      <c r="P9" s="25"/>
      <c r="Q9" s="25"/>
      <c r="R9" s="25"/>
    </row>
    <row r="10" spans="2:18" ht="15">
      <c r="B10" s="5"/>
      <c r="C10" s="28"/>
      <c r="D10" s="28"/>
      <c r="E10" s="28"/>
      <c r="F10" s="28"/>
      <c r="G10" s="30"/>
      <c r="H10" s="30"/>
      <c r="I10" s="6"/>
      <c r="J10" s="6"/>
      <c r="K10" s="6"/>
      <c r="L10" s="6"/>
      <c r="M10" s="25"/>
      <c r="N10" s="26"/>
      <c r="O10" s="25"/>
      <c r="P10" s="25"/>
      <c r="Q10" s="25"/>
      <c r="R10" s="25"/>
    </row>
    <row r="11" spans="1:20" ht="70.5" customHeight="1">
      <c r="A11" s="108" t="s">
        <v>8</v>
      </c>
      <c r="B11" s="109" t="s">
        <v>9</v>
      </c>
      <c r="C11" s="110" t="s">
        <v>10</v>
      </c>
      <c r="D11" s="111" t="s">
        <v>31</v>
      </c>
      <c r="E11" s="111" t="s">
        <v>32</v>
      </c>
      <c r="F11" s="112" t="s">
        <v>33</v>
      </c>
      <c r="G11" s="113" t="s">
        <v>14</v>
      </c>
      <c r="H11" s="113" t="s">
        <v>15</v>
      </c>
      <c r="I11" s="113" t="s">
        <v>34</v>
      </c>
      <c r="J11" s="113" t="s">
        <v>35</v>
      </c>
      <c r="K11" s="113" t="s">
        <v>18</v>
      </c>
      <c r="L11" s="119" t="s">
        <v>19</v>
      </c>
      <c r="M11" s="114" t="s">
        <v>36</v>
      </c>
      <c r="N11" s="120" t="s">
        <v>37</v>
      </c>
      <c r="O11" s="114" t="s">
        <v>38</v>
      </c>
      <c r="P11" s="114" t="s">
        <v>39</v>
      </c>
      <c r="Q11" s="114" t="s">
        <v>40</v>
      </c>
      <c r="R11" s="114" t="s">
        <v>41</v>
      </c>
      <c r="S11" s="115" t="s">
        <v>42</v>
      </c>
      <c r="T11" s="115" t="s">
        <v>42</v>
      </c>
    </row>
    <row r="12" spans="1:20" ht="14.25" customHeight="1">
      <c r="A12" s="108" t="s">
        <v>8</v>
      </c>
      <c r="B12" s="109" t="s">
        <v>9</v>
      </c>
      <c r="C12" s="110" t="s">
        <v>10</v>
      </c>
      <c r="D12" s="111" t="s">
        <v>31</v>
      </c>
      <c r="E12" s="111" t="s">
        <v>32</v>
      </c>
      <c r="F12" s="112" t="s">
        <v>33</v>
      </c>
      <c r="G12" s="113" t="s">
        <v>14</v>
      </c>
      <c r="H12" s="113" t="s">
        <v>15</v>
      </c>
      <c r="I12" s="113" t="s">
        <v>34</v>
      </c>
      <c r="J12" s="113" t="s">
        <v>35</v>
      </c>
      <c r="K12" s="113" t="s">
        <v>18</v>
      </c>
      <c r="L12" s="119" t="s">
        <v>19</v>
      </c>
      <c r="M12" s="114" t="s">
        <v>36</v>
      </c>
      <c r="N12" s="120" t="s">
        <v>37</v>
      </c>
      <c r="O12" s="114" t="s">
        <v>38</v>
      </c>
      <c r="P12" s="114" t="s">
        <v>39</v>
      </c>
      <c r="Q12" s="114" t="s">
        <v>40</v>
      </c>
      <c r="R12" s="114" t="s">
        <v>41</v>
      </c>
      <c r="S12" s="31" t="s">
        <v>43</v>
      </c>
      <c r="T12" s="32" t="s">
        <v>44</v>
      </c>
    </row>
    <row r="13" spans="1:20" ht="12.75">
      <c r="A13" s="116"/>
      <c r="B13" s="117"/>
      <c r="C13" s="118"/>
      <c r="D13" s="118"/>
      <c r="E13" s="118"/>
      <c r="F13" s="127"/>
      <c r="G13" s="127"/>
      <c r="H13" s="126"/>
      <c r="I13" s="126"/>
      <c r="J13" s="127"/>
      <c r="K13" s="128"/>
      <c r="L13" s="128"/>
      <c r="M13" s="34" t="s">
        <v>45</v>
      </c>
      <c r="N13" s="33"/>
      <c r="O13" s="35">
        <f>IF(N13=0,0,+N13/J13)</f>
        <v>0</v>
      </c>
      <c r="P13" s="34" t="e">
        <f>+M13*O13</f>
        <v>#VALUE!</v>
      </c>
      <c r="Q13" s="34" t="e">
        <f>IF(L13&lt;=$G$9,P13,0)</f>
        <v>#VALUE!</v>
      </c>
      <c r="R13" s="34" t="str">
        <f>IF($G$9&gt;=L13,M13,0)</f>
        <v>0 0 0 0</v>
      </c>
      <c r="S13" s="36"/>
      <c r="T13" s="37"/>
    </row>
    <row r="14" spans="1:20" ht="12.75">
      <c r="A14" s="116"/>
      <c r="B14" s="117"/>
      <c r="C14" s="118"/>
      <c r="D14" s="118"/>
      <c r="E14" s="118"/>
      <c r="F14" s="127"/>
      <c r="G14" s="127"/>
      <c r="H14" s="126"/>
      <c r="I14" s="126"/>
      <c r="J14" s="127"/>
      <c r="K14" s="128"/>
      <c r="L14" s="128"/>
      <c r="M14" s="34"/>
      <c r="N14" s="38"/>
      <c r="O14" s="35">
        <f>IF(N14=0,0,+N14/J14)</f>
        <v>0</v>
      </c>
      <c r="P14" s="34">
        <f>+M14*O14</f>
        <v>0</v>
      </c>
      <c r="Q14" s="34">
        <f>IF(L14&lt;=$G$9,P14,0)</f>
        <v>0</v>
      </c>
      <c r="R14" s="34">
        <f>IF($G$9&gt;=L14,M14,0)</f>
        <v>0</v>
      </c>
      <c r="S14" s="36"/>
      <c r="T14" s="37"/>
    </row>
    <row r="15" spans="1:20" ht="12.75">
      <c r="A15" s="116"/>
      <c r="B15" s="117"/>
      <c r="C15" s="118"/>
      <c r="D15" s="118"/>
      <c r="E15" s="118"/>
      <c r="F15" s="127"/>
      <c r="G15" s="127"/>
      <c r="H15" s="126"/>
      <c r="I15" s="126"/>
      <c r="J15" s="127"/>
      <c r="K15" s="128"/>
      <c r="L15" s="128"/>
      <c r="M15" s="34"/>
      <c r="N15" s="39"/>
      <c r="O15" s="35">
        <f>IF(N15=0,0,+N15/J15)</f>
        <v>0</v>
      </c>
      <c r="P15" s="34">
        <f>+M15*O15</f>
        <v>0</v>
      </c>
      <c r="Q15" s="34">
        <f>IF(L15&lt;=$G$9,P15,0)</f>
        <v>0</v>
      </c>
      <c r="R15" s="34">
        <f>IF($G$9&gt;=L15,M15,0)</f>
        <v>0</v>
      </c>
      <c r="S15" s="36"/>
      <c r="T15" s="37"/>
    </row>
    <row r="16" spans="1:20" s="21" customFormat="1" ht="185.25" customHeight="1">
      <c r="A16" s="116"/>
      <c r="B16" s="117"/>
      <c r="C16" s="118"/>
      <c r="D16" s="118"/>
      <c r="E16" s="118"/>
      <c r="F16" s="127"/>
      <c r="G16" s="127"/>
      <c r="H16" s="126"/>
      <c r="I16" s="126"/>
      <c r="J16" s="127"/>
      <c r="K16" s="128"/>
      <c r="L16" s="128"/>
      <c r="M16" s="34"/>
      <c r="N16" s="40"/>
      <c r="O16" s="35">
        <f>IF(N16=0,0,+N16/J16)</f>
        <v>0</v>
      </c>
      <c r="P16" s="34">
        <f>+M16*O16</f>
        <v>0</v>
      </c>
      <c r="Q16" s="34">
        <f>IF(L16&lt;=$G$9,P16,0)</f>
        <v>0</v>
      </c>
      <c r="R16" s="34">
        <f>IF($G$9&gt;=L16,M16,0)</f>
        <v>0</v>
      </c>
      <c r="S16" s="41"/>
      <c r="T16" s="42"/>
    </row>
    <row r="17" spans="1:256" s="21" customFormat="1" ht="12.75">
      <c r="A17" s="43" t="s">
        <v>46</v>
      </c>
      <c r="B17" s="44"/>
      <c r="C17" s="44"/>
      <c r="D17" s="44"/>
      <c r="E17" s="44"/>
      <c r="F17" s="44"/>
      <c r="G17" s="44"/>
      <c r="H17" s="44"/>
      <c r="I17" s="44"/>
      <c r="J17" s="44"/>
      <c r="K17" s="45"/>
      <c r="L17" s="44"/>
      <c r="M17" s="44"/>
      <c r="N17" s="44"/>
      <c r="O17" s="45"/>
      <c r="P17" s="46" t="e">
        <f>SUM(P13:P16)</f>
        <v>#VALUE!</v>
      </c>
      <c r="Q17" s="46" t="e">
        <f>SUM(Q13:Q16)</f>
        <v>#VALUE!</v>
      </c>
      <c r="R17" s="47">
        <f>SUM(R13:R16)</f>
        <v>0</v>
      </c>
      <c r="S17" s="48"/>
      <c r="T17" s="49"/>
      <c r="IV17"/>
    </row>
    <row r="18" spans="1:21" ht="12.75">
      <c r="A18" s="129" t="s">
        <v>47</v>
      </c>
      <c r="B18" s="129"/>
      <c r="C18" s="129"/>
      <c r="D18" s="129"/>
      <c r="E18" s="129"/>
      <c r="F18" s="129"/>
      <c r="G18" s="129"/>
      <c r="H18" s="129"/>
      <c r="I18" s="129"/>
      <c r="J18" s="129"/>
      <c r="K18" s="129"/>
      <c r="L18" s="129"/>
      <c r="M18" s="129"/>
      <c r="N18" s="129"/>
      <c r="O18" s="129"/>
      <c r="P18" s="129"/>
      <c r="Q18" s="129"/>
      <c r="R18" s="129"/>
      <c r="S18" s="129"/>
      <c r="T18" s="129"/>
      <c r="U18" s="129"/>
    </row>
    <row r="19" spans="3:15" ht="12.75">
      <c r="C19" s="50"/>
      <c r="D19" s="50"/>
      <c r="E19" s="50"/>
      <c r="F19" s="51"/>
      <c r="G19" s="51"/>
      <c r="H19" s="51"/>
      <c r="I19" s="51"/>
      <c r="K19" s="52"/>
      <c r="L19" s="52"/>
      <c r="N19" s="53"/>
      <c r="O19" s="48"/>
    </row>
    <row r="20" spans="1:21" ht="12.75" customHeight="1">
      <c r="A20" s="121" t="s">
        <v>22</v>
      </c>
      <c r="B20" s="121"/>
      <c r="C20" s="121"/>
      <c r="D20" s="121"/>
      <c r="G20" s="122" t="s">
        <v>48</v>
      </c>
      <c r="H20" s="122"/>
      <c r="I20" s="122"/>
      <c r="J20" s="122"/>
      <c r="K20" s="122"/>
      <c r="L20" s="122"/>
      <c r="M20" s="122"/>
      <c r="N20" s="122"/>
      <c r="O20" s="122"/>
      <c r="P20" s="122"/>
      <c r="Q20" s="122"/>
      <c r="R20" s="122"/>
      <c r="S20" s="122"/>
      <c r="T20" s="122"/>
      <c r="U20" s="122"/>
    </row>
    <row r="21" spans="1:21" ht="12.75">
      <c r="A21" s="54"/>
      <c r="B21" s="55"/>
      <c r="C21" s="53"/>
      <c r="D21" s="53"/>
      <c r="G21" s="123" t="s">
        <v>49</v>
      </c>
      <c r="H21" s="123"/>
      <c r="I21" s="123"/>
      <c r="J21" s="123"/>
      <c r="K21" s="123"/>
      <c r="L21" s="123"/>
      <c r="M21" s="123"/>
      <c r="N21" s="123"/>
      <c r="O21" s="123"/>
      <c r="P21" s="123"/>
      <c r="Q21" s="123"/>
      <c r="R21" s="123"/>
      <c r="S21" s="123"/>
      <c r="T21" s="123"/>
      <c r="U21" s="123"/>
    </row>
    <row r="22" spans="1:21" ht="12.75" customHeight="1">
      <c r="A22" s="56"/>
      <c r="B22" s="19"/>
      <c r="C22" s="124" t="s">
        <v>23</v>
      </c>
      <c r="D22" s="124"/>
      <c r="E22" s="124"/>
      <c r="G22" s="57" t="s">
        <v>50</v>
      </c>
      <c r="H22" s="53"/>
      <c r="I22" s="53"/>
      <c r="J22" s="53"/>
      <c r="K22" s="53"/>
      <c r="L22" s="53"/>
      <c r="M22" s="58"/>
      <c r="N22" s="53"/>
      <c r="O22" s="48"/>
      <c r="P22" s="48"/>
      <c r="Q22" s="48"/>
      <c r="R22" s="59"/>
      <c r="S22" s="125" t="s">
        <v>51</v>
      </c>
      <c r="T22" s="125"/>
      <c r="U22" s="60">
        <f>+R17</f>
        <v>0</v>
      </c>
    </row>
    <row r="23" spans="1:21" ht="12.75" customHeight="1">
      <c r="A23" s="61"/>
      <c r="B23" s="62"/>
      <c r="C23" s="124" t="s">
        <v>24</v>
      </c>
      <c r="D23" s="124"/>
      <c r="E23" s="124"/>
      <c r="G23" s="63" t="s">
        <v>52</v>
      </c>
      <c r="N23" s="53"/>
      <c r="O23" s="48"/>
      <c r="P23" s="48"/>
      <c r="S23" s="125" t="s">
        <v>53</v>
      </c>
      <c r="T23" s="125"/>
      <c r="U23" s="60">
        <f>SUM(M13:M16)</f>
        <v>0</v>
      </c>
    </row>
    <row r="24" spans="1:21" ht="15" customHeight="1">
      <c r="A24" s="64"/>
      <c r="B24" s="65"/>
      <c r="C24" s="124" t="s">
        <v>25</v>
      </c>
      <c r="D24" s="124"/>
      <c r="E24" s="124"/>
      <c r="G24" s="57" t="s">
        <v>54</v>
      </c>
      <c r="H24" s="53"/>
      <c r="I24" s="53"/>
      <c r="J24" s="53"/>
      <c r="K24" s="53"/>
      <c r="L24" s="53"/>
      <c r="M24" s="58"/>
      <c r="N24" s="53"/>
      <c r="O24" s="48"/>
      <c r="P24" s="48"/>
      <c r="Q24" s="48"/>
      <c r="R24" s="59"/>
      <c r="S24" s="125" t="s">
        <v>55</v>
      </c>
      <c r="T24" s="125"/>
      <c r="U24" s="66" t="e">
        <f>IF(Q17=0,0,+Q17/U22)</f>
        <v>#VALUE!</v>
      </c>
    </row>
    <row r="25" spans="1:21" ht="12.75" customHeight="1">
      <c r="A25" s="67"/>
      <c r="B25" s="68"/>
      <c r="C25" s="124" t="s">
        <v>56</v>
      </c>
      <c r="D25" s="124"/>
      <c r="E25" s="124"/>
      <c r="G25" s="57" t="s">
        <v>57</v>
      </c>
      <c r="H25" s="53"/>
      <c r="I25" s="53"/>
      <c r="J25" s="53"/>
      <c r="K25" s="53"/>
      <c r="L25" s="53"/>
      <c r="M25" s="58"/>
      <c r="N25" s="53"/>
      <c r="O25" s="48"/>
      <c r="P25" s="48"/>
      <c r="Q25" s="48"/>
      <c r="R25" s="59"/>
      <c r="S25" s="125" t="s">
        <v>58</v>
      </c>
      <c r="T25" s="125"/>
      <c r="U25" s="66" t="e">
        <f>IF(P17=0,0,+P17/U23)</f>
        <v>#VALUE!</v>
      </c>
    </row>
  </sheetData>
  <sheetProtection selectLockedCells="1" selectUnlockedCells="1"/>
  <mergeCells count="51">
    <mergeCell ref="C25:E25"/>
    <mergeCell ref="S25:T25"/>
    <mergeCell ref="F13:F16"/>
    <mergeCell ref="G13:G16"/>
    <mergeCell ref="H13:H16"/>
    <mergeCell ref="C23:E23"/>
    <mergeCell ref="S23:T23"/>
    <mergeCell ref="C24:E24"/>
    <mergeCell ref="S24:T24"/>
    <mergeCell ref="A18:U18"/>
    <mergeCell ref="A20:D20"/>
    <mergeCell ref="G20:U20"/>
    <mergeCell ref="G21:U21"/>
    <mergeCell ref="C22:E22"/>
    <mergeCell ref="S22:T22"/>
    <mergeCell ref="I13:I16"/>
    <mergeCell ref="J13:J16"/>
    <mergeCell ref="K13:K16"/>
    <mergeCell ref="L13:L16"/>
    <mergeCell ref="O11:O12"/>
    <mergeCell ref="P11:P12"/>
    <mergeCell ref="Q11:Q12"/>
    <mergeCell ref="L11:L12"/>
    <mergeCell ref="M11:M12"/>
    <mergeCell ref="N11:N12"/>
    <mergeCell ref="R11:R12"/>
    <mergeCell ref="S11:T11"/>
    <mergeCell ref="A13:A16"/>
    <mergeCell ref="B13:B16"/>
    <mergeCell ref="C13:C16"/>
    <mergeCell ref="D13:D16"/>
    <mergeCell ref="E13:E16"/>
    <mergeCell ref="I11:I12"/>
    <mergeCell ref="J11:J12"/>
    <mergeCell ref="K11:K12"/>
    <mergeCell ref="A9:D9"/>
    <mergeCell ref="G9:H9"/>
    <mergeCell ref="A11:A12"/>
    <mergeCell ref="B11:B12"/>
    <mergeCell ref="C11:C12"/>
    <mergeCell ref="D11:D12"/>
    <mergeCell ref="E11:E12"/>
    <mergeCell ref="F11:F12"/>
    <mergeCell ref="G11:G12"/>
    <mergeCell ref="H11:H12"/>
    <mergeCell ref="C1:R1"/>
    <mergeCell ref="C2:R2"/>
    <mergeCell ref="C3:R3"/>
    <mergeCell ref="A7:B7"/>
    <mergeCell ref="A8:D8"/>
    <mergeCell ref="G8:H8"/>
  </mergeCells>
  <dataValidations count="1">
    <dataValidation type="decimal" operator="greaterThan" allowBlank="1" showErrorMessage="1" sqref="J1:J10 N1:N16 K17 O17 J18:J19 N18:N25 J21:J25">
      <formula1>0</formula1>
    </dataValidation>
  </dataValidations>
  <printOptions/>
  <pageMargins left="0.7875" right="0.7875" top="1.0527777777777778" bottom="1.0527777777777778" header="0.7875" footer="0.7875"/>
  <pageSetup horizontalDpi="300" verticalDpi="300" orientation="portrait" paperSize="5" r:id="rId3"/>
  <headerFooter alignWithMargins="0">
    <oddHeader>&amp;C&amp;"Times New Roman,Normal"&amp;12&amp;A</oddHeader>
    <oddFooter>&amp;C&amp;"Times New Roman,Normal"&amp;12Página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EliteDesk</dc:creator>
  <cp:keywords/>
  <dc:description/>
  <cp:lastModifiedBy>Omar Alexis Osorio Martinez</cp:lastModifiedBy>
  <cp:lastPrinted>2019-09-17T13:30:54Z</cp:lastPrinted>
  <dcterms:created xsi:type="dcterms:W3CDTF">2017-08-10T15:44:05Z</dcterms:created>
  <dcterms:modified xsi:type="dcterms:W3CDTF">2019-09-20T14:24:29Z</dcterms:modified>
  <cp:category/>
  <cp:version/>
  <cp:contentType/>
  <cp:contentStatus/>
</cp:coreProperties>
</file>